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845" windowHeight="12120" tabRatio="500" activeTab="0"/>
  </bookViews>
  <sheets>
    <sheet name="фото тр1" sheetId="1" r:id="rId1"/>
    <sheet name="фото тр2" sheetId="2" r:id="rId2"/>
    <sheet name="фото тр3" sheetId="3" r:id="rId3"/>
    <sheet name="фото Свободный" sheetId="4" r:id="rId4"/>
    <sheet name="фото АТВ" sheetId="5" r:id="rId5"/>
  </sheets>
  <definedNames/>
  <calcPr fullCalcOnLoad="1"/>
</workbook>
</file>

<file path=xl/sharedStrings.xml><?xml version="1.0" encoding="utf-8"?>
<sst xmlns="http://schemas.openxmlformats.org/spreadsheetml/2006/main" count="297" uniqueCount="88">
  <si>
    <t>н/з</t>
  </si>
  <si>
    <t xml:space="preserve"> место последнее  -не зачет су2  3 круга</t>
  </si>
  <si>
    <t xml:space="preserve"> место последнее  -не стартовал</t>
  </si>
  <si>
    <t>13 - 19 -15</t>
  </si>
  <si>
    <t>44 - 3 - 8</t>
  </si>
  <si>
    <t>19 - 18 - 16</t>
  </si>
  <si>
    <t>2 - 2 - 36</t>
  </si>
  <si>
    <t>3 - 17</t>
  </si>
  <si>
    <t>4 - 6 - 20</t>
  </si>
  <si>
    <t>бонус</t>
  </si>
  <si>
    <t>бонусы</t>
  </si>
  <si>
    <t>старт</t>
  </si>
  <si>
    <t>финиш</t>
  </si>
  <si>
    <t>чистое</t>
  </si>
  <si>
    <t>круги</t>
  </si>
  <si>
    <t>интервал м/ точками</t>
  </si>
  <si>
    <t>чч:мм</t>
  </si>
  <si>
    <t>итог</t>
  </si>
  <si>
    <t>чч:мм</t>
  </si>
  <si>
    <t>12 - 13</t>
  </si>
  <si>
    <t>26 - 28</t>
  </si>
  <si>
    <t>44 -x</t>
  </si>
  <si>
    <t>18 --11</t>
  </si>
  <si>
    <t>штраф</t>
  </si>
  <si>
    <t>штраф</t>
  </si>
  <si>
    <t>26 - 15</t>
  </si>
  <si>
    <t>19</t>
  </si>
  <si>
    <t>38- 13</t>
  </si>
  <si>
    <t>0</t>
  </si>
  <si>
    <t>0</t>
  </si>
  <si>
    <t>0:23</t>
  </si>
  <si>
    <t>19</t>
  </si>
  <si>
    <t>16-18</t>
  </si>
  <si>
    <t>16-24</t>
  </si>
  <si>
    <t>16-44</t>
  </si>
  <si>
    <t>16-14</t>
  </si>
  <si>
    <t>16-13</t>
  </si>
  <si>
    <t>16-16</t>
  </si>
  <si>
    <t>16-33</t>
  </si>
  <si>
    <t>15-25</t>
  </si>
  <si>
    <t>15-38</t>
  </si>
  <si>
    <t>15-57</t>
  </si>
  <si>
    <t>16--12</t>
  </si>
  <si>
    <t>10--40</t>
  </si>
  <si>
    <t>11--24</t>
  </si>
  <si>
    <t>11--27</t>
  </si>
  <si>
    <t>11--35</t>
  </si>
  <si>
    <t>6--40</t>
  </si>
  <si>
    <t>16--02</t>
  </si>
  <si>
    <t>16-42</t>
  </si>
  <si>
    <t>16-13</t>
  </si>
  <si>
    <t>15-55</t>
  </si>
  <si>
    <t>15-36</t>
  </si>
  <si>
    <t>16-29</t>
  </si>
  <si>
    <t>16--04</t>
  </si>
  <si>
    <t>16--06</t>
  </si>
  <si>
    <t>Стартовый номер</t>
  </si>
  <si>
    <t>№ пп</t>
  </si>
  <si>
    <t>Обозначение КП</t>
  </si>
  <si>
    <t>СУ2</t>
  </si>
  <si>
    <t>окончательно</t>
  </si>
  <si>
    <t>Итого</t>
  </si>
  <si>
    <t>Итого</t>
  </si>
  <si>
    <t>Количество КП</t>
  </si>
  <si>
    <t>Ведомость посещения экипажами КП</t>
  </si>
  <si>
    <t>время</t>
  </si>
  <si>
    <t>место</t>
  </si>
  <si>
    <t>предвар-но</t>
  </si>
  <si>
    <t>001</t>
  </si>
  <si>
    <t>003</t>
  </si>
  <si>
    <t>006</t>
  </si>
  <si>
    <t>007</t>
  </si>
  <si>
    <t>013</t>
  </si>
  <si>
    <t>015</t>
  </si>
  <si>
    <t>017</t>
  </si>
  <si>
    <t>A02</t>
  </si>
  <si>
    <t>A03</t>
  </si>
  <si>
    <t>A04</t>
  </si>
  <si>
    <t>A05</t>
  </si>
  <si>
    <t>A07</t>
  </si>
  <si>
    <t>A08</t>
  </si>
  <si>
    <t>A09</t>
  </si>
  <si>
    <t>A10</t>
  </si>
  <si>
    <t>OK</t>
  </si>
  <si>
    <t xml:space="preserve"> - </t>
  </si>
  <si>
    <t>Корректировка после  претензий</t>
  </si>
  <si>
    <t>не зачет су</t>
  </si>
  <si>
    <t>очки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</si>
</sst>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" fontId="0" fillId="3" borderId="1" xfId="0" applyNumberFormat="1" applyFill="1" applyBorder="1" applyAlignment="1">
      <alignment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20" fontId="0" fillId="0" borderId="1" xfId="0" applyNumberFormat="1" applyFill="1" applyBorder="1" applyAlignment="1">
      <alignment/>
    </xf>
    <xf numFmtId="20" fontId="0" fillId="5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/>
    </xf>
    <xf numFmtId="20" fontId="0" fillId="5" borderId="1" xfId="0" applyNumberFormat="1" applyFill="1" applyBorder="1" applyAlignment="1">
      <alignment/>
    </xf>
    <xf numFmtId="20" fontId="0" fillId="4" borderId="1" xfId="0" applyNumberFormat="1" applyFill="1" applyBorder="1" applyAlignment="1">
      <alignment/>
    </xf>
    <xf numFmtId="0" fontId="0" fillId="0" borderId="1" xfId="0" applyBorder="1" applyAlignment="1">
      <alignment horizontal="center" wrapText="1"/>
    </xf>
    <xf numFmtId="20" fontId="0" fillId="0" borderId="1" xfId="0" applyNumberForma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125" zoomScaleNormal="125" workbookViewId="0" topLeftCell="H1">
      <selection activeCell="T15" sqref="T15"/>
    </sheetView>
  </sheetViews>
  <sheetFormatPr defaultColWidth="9.00390625" defaultRowHeight="12.75"/>
  <cols>
    <col min="1" max="1" width="5.125" style="0" customWidth="1"/>
    <col min="2" max="2" width="9.125" style="3" customWidth="1"/>
    <col min="3" max="6" width="8.375" style="1" customWidth="1"/>
    <col min="7" max="7" width="11.125" style="1" customWidth="1"/>
    <col min="8" max="12" width="11.875" style="1" customWidth="1"/>
    <col min="13" max="17" width="7.125" style="1" customWidth="1"/>
    <col min="18" max="18" width="9.625" style="1" customWidth="1"/>
    <col min="19" max="19" width="7.125" style="1" customWidth="1"/>
    <col min="20" max="20" width="7.50390625" style="1" customWidth="1"/>
    <col min="21" max="33" width="3.75390625" style="1" customWidth="1"/>
    <col min="34" max="35" width="4.00390625" style="0" customWidth="1"/>
    <col min="36" max="37" width="4.00390625" style="10" customWidth="1"/>
    <col min="38" max="42" width="8.25390625" style="0" customWidth="1"/>
    <col min="43" max="16384" width="11.00390625" style="0" customWidth="1"/>
  </cols>
  <sheetData>
    <row r="1" spans="3:39" ht="12.75">
      <c r="C1" s="3" t="s">
        <v>64</v>
      </c>
      <c r="J1" s="1" t="s">
        <v>59</v>
      </c>
      <c r="AL1" s="47" t="s">
        <v>63</v>
      </c>
      <c r="AM1" s="47"/>
    </row>
    <row r="2" spans="19:39" ht="9" customHeight="1">
      <c r="S2"/>
      <c r="AL2" s="47"/>
      <c r="AM2" s="47"/>
    </row>
    <row r="3" spans="3:37" ht="15.75" customHeight="1">
      <c r="C3" s="51">
        <v>1</v>
      </c>
      <c r="D3" s="52"/>
      <c r="E3" s="51">
        <v>2</v>
      </c>
      <c r="F3" s="52"/>
      <c r="G3" s="51">
        <v>3</v>
      </c>
      <c r="H3" s="52"/>
      <c r="I3" s="51">
        <v>4</v>
      </c>
      <c r="J3" s="52"/>
      <c r="K3" s="14"/>
      <c r="L3" s="14"/>
      <c r="M3" s="14"/>
      <c r="N3" s="49" t="s">
        <v>65</v>
      </c>
      <c r="O3" s="49"/>
      <c r="P3" s="49"/>
      <c r="Q3" s="49"/>
      <c r="R3" s="54" t="s">
        <v>67</v>
      </c>
      <c r="S3" s="50" t="s">
        <v>60</v>
      </c>
      <c r="T3" s="53" t="s">
        <v>87</v>
      </c>
      <c r="U3"/>
      <c r="V3"/>
      <c r="W3"/>
      <c r="X3"/>
      <c r="Y3"/>
      <c r="Z3"/>
      <c r="AA3"/>
      <c r="AB3"/>
      <c r="AC3"/>
      <c r="AD3"/>
      <c r="AE3"/>
      <c r="AF3"/>
      <c r="AG3"/>
      <c r="AJ3"/>
      <c r="AK3"/>
    </row>
    <row r="4" spans="1:37" ht="15.75" customHeight="1">
      <c r="A4" s="56" t="s">
        <v>57</v>
      </c>
      <c r="B4" s="48" t="s">
        <v>56</v>
      </c>
      <c r="C4" s="51" t="s">
        <v>58</v>
      </c>
      <c r="D4" s="57"/>
      <c r="E4" s="57"/>
      <c r="F4" s="57"/>
      <c r="G4" s="57"/>
      <c r="H4" s="57"/>
      <c r="I4" s="57"/>
      <c r="J4" s="52"/>
      <c r="K4" s="21"/>
      <c r="L4" s="21"/>
      <c r="M4" s="21"/>
      <c r="N4" s="14" t="s">
        <v>11</v>
      </c>
      <c r="O4" s="12" t="s">
        <v>12</v>
      </c>
      <c r="P4" s="12" t="s">
        <v>13</v>
      </c>
      <c r="Q4" s="15" t="s">
        <v>17</v>
      </c>
      <c r="R4" s="55"/>
      <c r="S4" s="50"/>
      <c r="T4" s="53"/>
      <c r="U4"/>
      <c r="V4"/>
      <c r="W4"/>
      <c r="X4"/>
      <c r="Y4"/>
      <c r="Z4"/>
      <c r="AA4"/>
      <c r="AB4"/>
      <c r="AC4"/>
      <c r="AD4"/>
      <c r="AE4"/>
      <c r="AF4"/>
      <c r="AG4"/>
      <c r="AJ4"/>
      <c r="AK4"/>
    </row>
    <row r="5" spans="1:37" ht="25.5" customHeight="1">
      <c r="A5" s="56"/>
      <c r="B5" s="48"/>
      <c r="C5" s="4">
        <v>55</v>
      </c>
      <c r="D5" s="4" t="s">
        <v>65</v>
      </c>
      <c r="E5" s="4">
        <v>66</v>
      </c>
      <c r="F5" s="4" t="s">
        <v>65</v>
      </c>
      <c r="G5" s="4">
        <v>77</v>
      </c>
      <c r="H5" s="4" t="s">
        <v>65</v>
      </c>
      <c r="I5" s="4">
        <v>88</v>
      </c>
      <c r="J5" s="4" t="s">
        <v>65</v>
      </c>
      <c r="K5" s="36" t="s">
        <v>15</v>
      </c>
      <c r="L5" s="4" t="s">
        <v>14</v>
      </c>
      <c r="M5" s="4" t="s">
        <v>10</v>
      </c>
      <c r="N5" s="11" t="s">
        <v>16</v>
      </c>
      <c r="O5" s="11" t="s">
        <v>16</v>
      </c>
      <c r="P5" s="4" t="s">
        <v>18</v>
      </c>
      <c r="Q5" s="8" t="s">
        <v>62</v>
      </c>
      <c r="R5" s="7" t="s">
        <v>66</v>
      </c>
      <c r="S5" s="9" t="s">
        <v>61</v>
      </c>
      <c r="T5" s="2"/>
      <c r="U5"/>
      <c r="V5"/>
      <c r="W5"/>
      <c r="X5"/>
      <c r="Y5"/>
      <c r="Z5"/>
      <c r="AA5"/>
      <c r="AB5"/>
      <c r="AC5"/>
      <c r="AD5"/>
      <c r="AE5"/>
      <c r="AF5"/>
      <c r="AG5"/>
      <c r="AJ5"/>
      <c r="AK5"/>
    </row>
    <row r="6" spans="3:37" ht="12.75">
      <c r="C6" s="34">
        <v>0.03819444444444444</v>
      </c>
      <c r="D6" s="20"/>
      <c r="E6" s="34">
        <v>0.03125</v>
      </c>
      <c r="F6" s="20"/>
      <c r="G6" s="34">
        <v>0.10416666666666667</v>
      </c>
      <c r="H6" s="20"/>
      <c r="I6" s="34">
        <v>0.041666666666666664</v>
      </c>
      <c r="J6" s="20"/>
      <c r="K6" s="20"/>
      <c r="L6" s="20"/>
      <c r="M6" s="20"/>
      <c r="N6" s="30"/>
      <c r="O6" s="30"/>
      <c r="P6" s="32">
        <f>O7-N7</f>
        <v>0.10833333333333334</v>
      </c>
      <c r="Q6" s="30"/>
      <c r="R6" s="30"/>
      <c r="S6" s="30"/>
      <c r="T6" s="45"/>
      <c r="U6"/>
      <c r="V6"/>
      <c r="W6"/>
      <c r="X6"/>
      <c r="Y6"/>
      <c r="Z6"/>
      <c r="AA6"/>
      <c r="AB6"/>
      <c r="AC6"/>
      <c r="AD6"/>
      <c r="AE6"/>
      <c r="AF6"/>
      <c r="AG6"/>
      <c r="AJ6"/>
      <c r="AK6"/>
    </row>
    <row r="7" spans="1:37" ht="12.75">
      <c r="A7" s="2">
        <v>1</v>
      </c>
      <c r="B7" s="11">
        <v>101</v>
      </c>
      <c r="C7" s="19"/>
      <c r="D7" s="19"/>
      <c r="E7" s="22">
        <v>595</v>
      </c>
      <c r="F7" s="37">
        <v>0.5895833333333333</v>
      </c>
      <c r="G7" s="19"/>
      <c r="H7" s="41"/>
      <c r="I7" s="19"/>
      <c r="J7" s="41"/>
      <c r="K7" s="26" t="s">
        <v>29</v>
      </c>
      <c r="L7" s="42">
        <v>3</v>
      </c>
      <c r="M7" s="34">
        <f>SUM(E6)</f>
        <v>0.03125</v>
      </c>
      <c r="N7" s="31">
        <v>0.4791666666666667</v>
      </c>
      <c r="O7" s="31">
        <v>0.5875</v>
      </c>
      <c r="P7" s="31">
        <f aca="true" t="shared" si="0" ref="P7:P14">O7-N7</f>
        <v>0.10833333333333334</v>
      </c>
      <c r="Q7" s="35" t="s">
        <v>0</v>
      </c>
      <c r="R7" s="6">
        <v>8</v>
      </c>
      <c r="S7" s="5">
        <v>1</v>
      </c>
      <c r="T7" s="46"/>
      <c r="U7"/>
      <c r="V7"/>
      <c r="W7"/>
      <c r="X7"/>
      <c r="Y7"/>
      <c r="Z7"/>
      <c r="AA7"/>
      <c r="AB7"/>
      <c r="AC7"/>
      <c r="AD7"/>
      <c r="AE7"/>
      <c r="AF7"/>
      <c r="AG7"/>
      <c r="AJ7"/>
      <c r="AK7"/>
    </row>
    <row r="8" spans="1:37" ht="12.75">
      <c r="A8" s="2">
        <v>2</v>
      </c>
      <c r="B8" s="11">
        <v>102</v>
      </c>
      <c r="C8" s="19"/>
      <c r="D8" s="19"/>
      <c r="E8" s="19"/>
      <c r="F8" s="41"/>
      <c r="G8" s="19"/>
      <c r="H8" s="41"/>
      <c r="I8" s="19"/>
      <c r="J8" s="41"/>
      <c r="K8" s="26" t="s">
        <v>29</v>
      </c>
      <c r="L8" s="42">
        <v>4</v>
      </c>
      <c r="M8" s="34">
        <v>0</v>
      </c>
      <c r="N8" s="31">
        <v>0.4798611111111111</v>
      </c>
      <c r="O8" s="31">
        <v>0.6041666666666666</v>
      </c>
      <c r="P8" s="31">
        <f t="shared" si="0"/>
        <v>0.1243055555555555</v>
      </c>
      <c r="Q8" s="35">
        <f aca="true" t="shared" si="1" ref="Q8:Q14">P8-M8</f>
        <v>0.1243055555555555</v>
      </c>
      <c r="R8" s="6">
        <v>6</v>
      </c>
      <c r="S8" s="5">
        <v>21.5</v>
      </c>
      <c r="T8" s="45"/>
      <c r="U8"/>
      <c r="V8"/>
      <c r="W8"/>
      <c r="X8"/>
      <c r="Y8"/>
      <c r="Z8"/>
      <c r="AA8"/>
      <c r="AB8"/>
      <c r="AC8"/>
      <c r="AD8"/>
      <c r="AE8"/>
      <c r="AF8"/>
      <c r="AG8"/>
      <c r="AJ8"/>
      <c r="AK8"/>
    </row>
    <row r="9" spans="1:37" ht="12.75">
      <c r="A9" s="2">
        <v>3</v>
      </c>
      <c r="B9" s="11">
        <v>103</v>
      </c>
      <c r="C9" s="19"/>
      <c r="D9" s="19"/>
      <c r="E9" s="19"/>
      <c r="F9" s="41"/>
      <c r="G9" s="19"/>
      <c r="H9" s="41"/>
      <c r="I9" s="19"/>
      <c r="J9" s="41"/>
      <c r="K9" s="26" t="s">
        <v>29</v>
      </c>
      <c r="L9" s="42">
        <v>4</v>
      </c>
      <c r="M9" s="34">
        <v>0</v>
      </c>
      <c r="N9" s="31">
        <v>0.48055555555555557</v>
      </c>
      <c r="O9" s="31">
        <v>0.5750000000000001</v>
      </c>
      <c r="P9" s="31">
        <f t="shared" si="0"/>
        <v>0.0944444444444445</v>
      </c>
      <c r="Q9" s="35">
        <f t="shared" si="1"/>
        <v>0.0944444444444445</v>
      </c>
      <c r="R9" s="6">
        <v>5</v>
      </c>
      <c r="S9" s="5">
        <v>33.1</v>
      </c>
      <c r="T9" s="45"/>
      <c r="U9"/>
      <c r="V9"/>
      <c r="W9"/>
      <c r="X9"/>
      <c r="Y9"/>
      <c r="Z9"/>
      <c r="AA9"/>
      <c r="AB9"/>
      <c r="AC9"/>
      <c r="AD9"/>
      <c r="AE9"/>
      <c r="AF9"/>
      <c r="AG9"/>
      <c r="AJ9"/>
      <c r="AK9"/>
    </row>
    <row r="10" spans="1:37" ht="12.75">
      <c r="A10" s="2">
        <v>4</v>
      </c>
      <c r="B10" s="11">
        <v>105</v>
      </c>
      <c r="C10" s="19"/>
      <c r="D10" s="19"/>
      <c r="E10" s="19"/>
      <c r="F10" s="41"/>
      <c r="G10" s="19"/>
      <c r="H10" s="41"/>
      <c r="I10" s="19"/>
      <c r="J10" s="41"/>
      <c r="K10" s="26" t="s">
        <v>28</v>
      </c>
      <c r="L10" s="22">
        <v>0</v>
      </c>
      <c r="M10" s="34">
        <v>0</v>
      </c>
      <c r="N10" s="31">
        <v>0</v>
      </c>
      <c r="O10" s="31">
        <v>0</v>
      </c>
      <c r="P10" s="31">
        <f t="shared" si="0"/>
        <v>0</v>
      </c>
      <c r="Q10" s="35" t="s">
        <v>0</v>
      </c>
      <c r="R10" s="6"/>
      <c r="S10" s="5">
        <v>0</v>
      </c>
      <c r="T10" s="45"/>
      <c r="U10"/>
      <c r="V10"/>
      <c r="W10"/>
      <c r="X10"/>
      <c r="Y10"/>
      <c r="Z10"/>
      <c r="AA10"/>
      <c r="AB10"/>
      <c r="AC10"/>
      <c r="AD10"/>
      <c r="AE10"/>
      <c r="AF10"/>
      <c r="AG10"/>
      <c r="AJ10"/>
      <c r="AK10"/>
    </row>
    <row r="11" spans="1:37" ht="12.75">
      <c r="A11" s="2">
        <v>5</v>
      </c>
      <c r="B11" s="11">
        <v>111</v>
      </c>
      <c r="C11" s="19"/>
      <c r="D11" s="19"/>
      <c r="E11" s="19"/>
      <c r="F11" s="41"/>
      <c r="G11" s="19"/>
      <c r="H11" s="41"/>
      <c r="I11" s="22">
        <v>104</v>
      </c>
      <c r="J11" s="37">
        <v>0.55625</v>
      </c>
      <c r="K11" s="26" t="s">
        <v>29</v>
      </c>
      <c r="L11" s="42">
        <v>4</v>
      </c>
      <c r="M11" s="34">
        <f>SUM(I6)</f>
        <v>0.041666666666666664</v>
      </c>
      <c r="N11" s="31">
        <v>0.48125</v>
      </c>
      <c r="O11" s="31">
        <v>0.5666666666666667</v>
      </c>
      <c r="P11" s="31">
        <f t="shared" si="0"/>
        <v>0.08541666666666664</v>
      </c>
      <c r="Q11" s="35">
        <f t="shared" si="1"/>
        <v>0.043749999999999976</v>
      </c>
      <c r="R11" s="6">
        <v>3</v>
      </c>
      <c r="S11" s="5">
        <v>60.4</v>
      </c>
      <c r="T11" s="45"/>
      <c r="U11"/>
      <c r="V11"/>
      <c r="W11"/>
      <c r="X11"/>
      <c r="Y11"/>
      <c r="Z11"/>
      <c r="AA11"/>
      <c r="AB11"/>
      <c r="AC11"/>
      <c r="AD11"/>
      <c r="AE11"/>
      <c r="AF11"/>
      <c r="AG11"/>
      <c r="AJ11"/>
      <c r="AK11"/>
    </row>
    <row r="12" spans="1:37" ht="12.75">
      <c r="A12" s="2">
        <v>6</v>
      </c>
      <c r="B12" s="11">
        <v>113</v>
      </c>
      <c r="C12" s="19"/>
      <c r="D12" s="19"/>
      <c r="E12" s="22">
        <v>2532</v>
      </c>
      <c r="F12" s="37">
        <v>0.5465277777777778</v>
      </c>
      <c r="G12" s="19"/>
      <c r="H12" s="41"/>
      <c r="I12" s="22">
        <v>2533</v>
      </c>
      <c r="J12" s="37">
        <v>0.5625</v>
      </c>
      <c r="K12" s="26" t="s">
        <v>30</v>
      </c>
      <c r="L12" s="42">
        <v>4</v>
      </c>
      <c r="M12" s="34">
        <f>SUM(I6,E6)</f>
        <v>0.07291666666666666</v>
      </c>
      <c r="N12" s="31">
        <v>0.48194444444444445</v>
      </c>
      <c r="O12" s="31">
        <v>0.5840277777777778</v>
      </c>
      <c r="P12" s="31">
        <f t="shared" si="0"/>
        <v>0.10208333333333336</v>
      </c>
      <c r="Q12" s="35">
        <f t="shared" si="1"/>
        <v>0.029166666666666702</v>
      </c>
      <c r="R12" s="6">
        <v>2</v>
      </c>
      <c r="S12" s="5">
        <v>77.6</v>
      </c>
      <c r="T12" s="45"/>
      <c r="U12"/>
      <c r="V12"/>
      <c r="W12"/>
      <c r="X12"/>
      <c r="Y12"/>
      <c r="Z12"/>
      <c r="AA12"/>
      <c r="AB12"/>
      <c r="AC12"/>
      <c r="AD12"/>
      <c r="AE12"/>
      <c r="AF12"/>
      <c r="AG12"/>
      <c r="AJ12"/>
      <c r="AK12"/>
    </row>
    <row r="13" spans="1:37" ht="12.75">
      <c r="A13" s="2">
        <v>7</v>
      </c>
      <c r="B13" s="11">
        <v>115</v>
      </c>
      <c r="C13" s="19"/>
      <c r="D13" s="19"/>
      <c r="E13" s="19"/>
      <c r="F13" s="19"/>
      <c r="G13" s="19"/>
      <c r="H13" s="41"/>
      <c r="I13" s="41"/>
      <c r="J13" s="41"/>
      <c r="K13" s="26" t="s">
        <v>29</v>
      </c>
      <c r="L13" s="42">
        <v>4</v>
      </c>
      <c r="M13" s="34">
        <v>0</v>
      </c>
      <c r="N13" s="31">
        <v>0.4826388888888889</v>
      </c>
      <c r="O13" s="31">
        <v>0.5604166666666667</v>
      </c>
      <c r="P13" s="31">
        <f t="shared" si="0"/>
        <v>0.07777777777777778</v>
      </c>
      <c r="Q13" s="35">
        <f t="shared" si="1"/>
        <v>0.07777777777777778</v>
      </c>
      <c r="R13" s="6">
        <v>4</v>
      </c>
      <c r="S13" s="5">
        <v>45.9</v>
      </c>
      <c r="T13" s="46"/>
      <c r="U13"/>
      <c r="V13"/>
      <c r="W13"/>
      <c r="X13"/>
      <c r="Y13"/>
      <c r="Z13"/>
      <c r="AA13"/>
      <c r="AB13"/>
      <c r="AC13"/>
      <c r="AD13"/>
      <c r="AE13"/>
      <c r="AF13"/>
      <c r="AG13"/>
      <c r="AJ13"/>
      <c r="AK13"/>
    </row>
    <row r="14" spans="1:20" ht="12.75">
      <c r="A14" s="2">
        <v>8</v>
      </c>
      <c r="B14" s="11">
        <v>117</v>
      </c>
      <c r="C14" s="19"/>
      <c r="D14" s="19"/>
      <c r="E14" s="22">
        <v>1177</v>
      </c>
      <c r="F14" s="37">
        <v>0.4694444444444445</v>
      </c>
      <c r="G14" s="19"/>
      <c r="H14" s="41"/>
      <c r="I14" s="22">
        <v>1181</v>
      </c>
      <c r="J14" s="37">
        <v>0.4826388888888889</v>
      </c>
      <c r="K14" s="26" t="s">
        <v>31</v>
      </c>
      <c r="L14" s="42">
        <v>4</v>
      </c>
      <c r="M14" s="34">
        <f>SUM(I6,E6)</f>
        <v>0.07291666666666666</v>
      </c>
      <c r="N14" s="31">
        <v>0.48333333333333334</v>
      </c>
      <c r="O14" s="31">
        <v>0.5666666666666667</v>
      </c>
      <c r="P14" s="31">
        <f t="shared" si="0"/>
        <v>0.08333333333333331</v>
      </c>
      <c r="Q14" s="35">
        <f t="shared" si="1"/>
        <v>0.010416666666666657</v>
      </c>
      <c r="R14" s="6">
        <v>1</v>
      </c>
      <c r="S14" s="5">
        <v>100</v>
      </c>
      <c r="T14" s="45"/>
    </row>
    <row r="18" ht="12.75">
      <c r="B18" s="43" t="s">
        <v>85</v>
      </c>
    </row>
    <row r="20" spans="2:3" ht="12.75">
      <c r="B20" s="3">
        <v>101</v>
      </c>
      <c r="C20" s="43" t="s">
        <v>1</v>
      </c>
    </row>
    <row r="21" spans="2:3" ht="12.75">
      <c r="B21" s="3">
        <v>105</v>
      </c>
      <c r="C21" s="43" t="s">
        <v>2</v>
      </c>
    </row>
  </sheetData>
  <mergeCells count="12">
    <mergeCell ref="A4:A5"/>
    <mergeCell ref="C3:D3"/>
    <mergeCell ref="E3:F3"/>
    <mergeCell ref="G3:H3"/>
    <mergeCell ref="C4:J4"/>
    <mergeCell ref="AL1:AM2"/>
    <mergeCell ref="B4:B5"/>
    <mergeCell ref="N3:Q3"/>
    <mergeCell ref="S3:S4"/>
    <mergeCell ref="I3:J3"/>
    <mergeCell ref="T3:T4"/>
    <mergeCell ref="R3:R4"/>
  </mergeCells>
  <printOptions/>
  <pageMargins left="0.75" right="0.75" top="1" bottom="1" header="0.5" footer="0.5"/>
  <pageSetup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C1">
      <selection activeCell="U11" sqref="U11"/>
    </sheetView>
  </sheetViews>
  <sheetFormatPr defaultColWidth="9.00390625" defaultRowHeight="12.75"/>
  <cols>
    <col min="1" max="1" width="5.125" style="0" customWidth="1"/>
    <col min="2" max="2" width="9.125" style="3" customWidth="1"/>
    <col min="3" max="6" width="8.375" style="1" customWidth="1"/>
    <col min="7" max="7" width="11.125" style="1" customWidth="1"/>
    <col min="8" max="12" width="11.875" style="1" customWidth="1"/>
    <col min="13" max="16384" width="11.00390625" style="0" customWidth="1"/>
  </cols>
  <sheetData>
    <row r="1" spans="3:10" ht="12.75">
      <c r="C1" s="3" t="s">
        <v>64</v>
      </c>
      <c r="J1" s="1" t="s">
        <v>59</v>
      </c>
    </row>
    <row r="2" spans="13:19" ht="9" customHeight="1">
      <c r="M2" s="1"/>
      <c r="N2" s="1"/>
      <c r="O2" s="1"/>
      <c r="P2" s="1"/>
      <c r="Q2" s="1"/>
      <c r="R2" s="1"/>
      <c r="S2" s="1"/>
    </row>
    <row r="3" spans="3:21" ht="15.75" customHeight="1">
      <c r="C3" s="51">
        <v>1</v>
      </c>
      <c r="D3" s="52"/>
      <c r="E3" s="51">
        <v>2</v>
      </c>
      <c r="F3" s="52"/>
      <c r="G3" s="51">
        <v>3</v>
      </c>
      <c r="H3" s="52"/>
      <c r="I3" s="51">
        <v>4</v>
      </c>
      <c r="J3" s="52"/>
      <c r="K3" s="14"/>
      <c r="L3" s="14"/>
      <c r="M3" s="14"/>
      <c r="N3" s="49" t="s">
        <v>65</v>
      </c>
      <c r="O3" s="49"/>
      <c r="P3" s="49"/>
      <c r="Q3" s="49"/>
      <c r="R3" s="49"/>
      <c r="S3" s="54" t="s">
        <v>67</v>
      </c>
      <c r="T3" s="50" t="s">
        <v>60</v>
      </c>
      <c r="U3" s="53" t="s">
        <v>87</v>
      </c>
    </row>
    <row r="4" spans="1:21" ht="15.75" customHeight="1">
      <c r="A4" s="56" t="s">
        <v>57</v>
      </c>
      <c r="B4" s="48" t="s">
        <v>56</v>
      </c>
      <c r="C4" s="51" t="s">
        <v>58</v>
      </c>
      <c r="D4" s="57"/>
      <c r="E4" s="57"/>
      <c r="F4" s="57"/>
      <c r="G4" s="57"/>
      <c r="H4" s="57"/>
      <c r="I4" s="57"/>
      <c r="J4" s="52"/>
      <c r="K4" s="21"/>
      <c r="L4" s="21"/>
      <c r="M4" s="21"/>
      <c r="N4" s="14" t="s">
        <v>11</v>
      </c>
      <c r="O4" s="12" t="s">
        <v>12</v>
      </c>
      <c r="P4" s="12" t="s">
        <v>13</v>
      </c>
      <c r="Q4" s="12"/>
      <c r="R4" s="15" t="s">
        <v>17</v>
      </c>
      <c r="S4" s="55"/>
      <c r="T4" s="50"/>
      <c r="U4" s="53"/>
    </row>
    <row r="5" spans="1:21" ht="25.5" customHeight="1">
      <c r="A5" s="56"/>
      <c r="B5" s="48"/>
      <c r="C5" s="4">
        <v>55</v>
      </c>
      <c r="D5" s="4" t="s">
        <v>65</v>
      </c>
      <c r="E5" s="4">
        <v>66</v>
      </c>
      <c r="F5" s="4" t="s">
        <v>65</v>
      </c>
      <c r="G5" s="4">
        <v>77</v>
      </c>
      <c r="H5" s="4" t="s">
        <v>65</v>
      </c>
      <c r="I5" s="4">
        <v>88</v>
      </c>
      <c r="J5" s="4" t="s">
        <v>65</v>
      </c>
      <c r="K5" s="36" t="s">
        <v>15</v>
      </c>
      <c r="L5" s="4" t="s">
        <v>14</v>
      </c>
      <c r="M5" s="4" t="s">
        <v>10</v>
      </c>
      <c r="N5" s="11" t="s">
        <v>16</v>
      </c>
      <c r="O5" s="11" t="s">
        <v>16</v>
      </c>
      <c r="P5" s="4" t="s">
        <v>18</v>
      </c>
      <c r="Q5" s="4" t="s">
        <v>23</v>
      </c>
      <c r="R5" s="8" t="s">
        <v>62</v>
      </c>
      <c r="S5" s="7" t="s">
        <v>66</v>
      </c>
      <c r="T5" s="9" t="s">
        <v>61</v>
      </c>
      <c r="U5" s="2"/>
    </row>
    <row r="6" spans="3:21" ht="12.75">
      <c r="C6" s="34">
        <v>0.03819444444444444</v>
      </c>
      <c r="D6" s="20"/>
      <c r="E6" s="34">
        <v>0.03125</v>
      </c>
      <c r="F6" s="20"/>
      <c r="G6" s="34">
        <v>0.10416666666666667</v>
      </c>
      <c r="H6" s="20"/>
      <c r="I6" s="34">
        <v>0.041666666666666664</v>
      </c>
      <c r="J6" s="20"/>
      <c r="K6" s="20"/>
      <c r="L6" s="20"/>
      <c r="M6" s="20"/>
      <c r="N6" s="30"/>
      <c r="O6" s="30"/>
      <c r="P6" s="32">
        <f>O7-N7</f>
        <v>0.0895833333333334</v>
      </c>
      <c r="Q6" s="32"/>
      <c r="R6" s="30"/>
      <c r="S6" s="30"/>
      <c r="T6" s="30"/>
      <c r="U6" s="45"/>
    </row>
    <row r="7" spans="1:21" ht="12.75">
      <c r="A7" s="2">
        <v>1</v>
      </c>
      <c r="B7" s="9">
        <v>201</v>
      </c>
      <c r="C7" s="22">
        <v>3147</v>
      </c>
      <c r="D7" s="37">
        <v>0.5569444444444445</v>
      </c>
      <c r="E7" s="22">
        <v>3146</v>
      </c>
      <c r="F7" s="37">
        <v>0.5465277777777778</v>
      </c>
      <c r="G7" s="19" t="s">
        <v>84</v>
      </c>
      <c r="H7" s="38" t="s">
        <v>84</v>
      </c>
      <c r="I7" s="22">
        <v>3145</v>
      </c>
      <c r="J7" s="37">
        <v>0.5215277777777778</v>
      </c>
      <c r="K7" s="26" t="s">
        <v>25</v>
      </c>
      <c r="L7" s="42">
        <v>4</v>
      </c>
      <c r="M7" s="34">
        <f>SUM(I6,E6,C6)</f>
        <v>0.1111111111111111</v>
      </c>
      <c r="N7" s="31">
        <v>0.4840277777777778</v>
      </c>
      <c r="O7" s="31">
        <v>0.5736111111111112</v>
      </c>
      <c r="P7" s="31">
        <f>O7-N7</f>
        <v>0.0895833333333334</v>
      </c>
      <c r="Q7" s="31"/>
      <c r="R7" s="35">
        <f>P7-M7</f>
        <v>-0.0215277777777777</v>
      </c>
      <c r="S7" s="6">
        <v>1</v>
      </c>
      <c r="T7" s="5"/>
      <c r="U7" s="46">
        <v>50</v>
      </c>
    </row>
    <row r="8" spans="1:21" ht="12.75">
      <c r="A8" s="2">
        <v>2</v>
      </c>
      <c r="B8" s="9">
        <v>202</v>
      </c>
      <c r="C8" s="19" t="s">
        <v>84</v>
      </c>
      <c r="D8" s="38" t="s">
        <v>84</v>
      </c>
      <c r="E8" s="22">
        <v>1517</v>
      </c>
      <c r="F8" s="37">
        <v>0.051388888888888894</v>
      </c>
      <c r="G8" s="19" t="s">
        <v>84</v>
      </c>
      <c r="H8" s="38" t="s">
        <v>84</v>
      </c>
      <c r="I8" s="22">
        <v>1518</v>
      </c>
      <c r="J8" s="37">
        <v>0.06458333333333334</v>
      </c>
      <c r="K8" s="26" t="s">
        <v>26</v>
      </c>
      <c r="L8" s="42">
        <v>4</v>
      </c>
      <c r="M8" s="34">
        <f>SUM(I6,E6)</f>
        <v>0.07291666666666666</v>
      </c>
      <c r="N8" s="31">
        <v>0.4847222222222222</v>
      </c>
      <c r="O8" s="31">
        <v>0.5770833333333333</v>
      </c>
      <c r="P8" s="31">
        <f>O8-N8</f>
        <v>0.09236111111111106</v>
      </c>
      <c r="Q8" s="31"/>
      <c r="R8" s="35">
        <f>P8-M8</f>
        <v>0.019444444444444403</v>
      </c>
      <c r="S8" s="6">
        <v>3</v>
      </c>
      <c r="T8" s="5"/>
      <c r="U8" s="45">
        <v>13.8</v>
      </c>
    </row>
    <row r="9" spans="1:21" ht="12.75">
      <c r="A9" s="2">
        <v>3</v>
      </c>
      <c r="B9" s="9">
        <v>208</v>
      </c>
      <c r="C9" s="22">
        <v>1671</v>
      </c>
      <c r="D9" s="37">
        <v>0.6284722222222222</v>
      </c>
      <c r="E9" s="22">
        <v>1673</v>
      </c>
      <c r="F9" s="37">
        <v>0.6375000000000001</v>
      </c>
      <c r="G9" s="19" t="s">
        <v>84</v>
      </c>
      <c r="H9" s="38" t="s">
        <v>84</v>
      </c>
      <c r="I9" s="22">
        <v>1669</v>
      </c>
      <c r="J9" s="37">
        <v>0.6020833333333333</v>
      </c>
      <c r="K9" s="26" t="s">
        <v>27</v>
      </c>
      <c r="L9" s="42">
        <v>4</v>
      </c>
      <c r="M9" s="34">
        <f>SUM(I6,E6,C6)</f>
        <v>0.1111111111111111</v>
      </c>
      <c r="N9" s="31">
        <v>0.48541666666666666</v>
      </c>
      <c r="O9" s="31">
        <v>0.5770833333333333</v>
      </c>
      <c r="P9" s="31">
        <f>O9-N9</f>
        <v>0.09166666666666662</v>
      </c>
      <c r="Q9" s="31"/>
      <c r="R9" s="35">
        <f>P9-M9</f>
        <v>-0.019444444444444486</v>
      </c>
      <c r="S9" s="6">
        <v>2</v>
      </c>
      <c r="T9" s="5"/>
      <c r="U9" s="45">
        <v>29.5</v>
      </c>
    </row>
    <row r="10" spans="1:21" ht="12.75">
      <c r="A10" s="2">
        <v>4</v>
      </c>
      <c r="B10" s="9">
        <v>213</v>
      </c>
      <c r="C10" s="19" t="s">
        <v>84</v>
      </c>
      <c r="D10" s="38" t="s">
        <v>84</v>
      </c>
      <c r="E10" s="22">
        <v>8588</v>
      </c>
      <c r="F10" s="25"/>
      <c r="G10" s="19" t="s">
        <v>84</v>
      </c>
      <c r="H10" s="38" t="s">
        <v>84</v>
      </c>
      <c r="I10" s="22">
        <v>20</v>
      </c>
      <c r="J10" s="37">
        <v>0.3506944444444444</v>
      </c>
      <c r="K10" s="26"/>
      <c r="L10" s="42">
        <v>4</v>
      </c>
      <c r="M10" s="34">
        <f>SUM(I6,E6)</f>
        <v>0.07291666666666666</v>
      </c>
      <c r="N10" s="31">
        <v>0.4861111111111111</v>
      </c>
      <c r="O10" s="31">
        <v>0.5972222222222222</v>
      </c>
      <c r="P10" s="31">
        <f>O10-N10</f>
        <v>0.1111111111111111</v>
      </c>
      <c r="Q10" s="31"/>
      <c r="R10" s="35">
        <f>P10-M10</f>
        <v>0.03819444444444445</v>
      </c>
      <c r="S10" s="6">
        <v>4</v>
      </c>
      <c r="T10" s="5"/>
      <c r="U10" s="45">
        <v>1</v>
      </c>
    </row>
    <row r="14" ht="12.75">
      <c r="B14" s="43" t="s">
        <v>85</v>
      </c>
    </row>
    <row r="16" ht="12.75">
      <c r="C16" s="43"/>
    </row>
    <row r="17" ht="12.75">
      <c r="C17" s="43"/>
    </row>
  </sheetData>
  <mergeCells count="11">
    <mergeCell ref="B4:B5"/>
    <mergeCell ref="U3:U4"/>
    <mergeCell ref="A4:A5"/>
    <mergeCell ref="N3:R3"/>
    <mergeCell ref="T3:T4"/>
    <mergeCell ref="C4:J4"/>
    <mergeCell ref="C3:D3"/>
    <mergeCell ref="E3:F3"/>
    <mergeCell ref="G3:H3"/>
    <mergeCell ref="I3:J3"/>
    <mergeCell ref="S3:S4"/>
  </mergeCells>
  <printOptions/>
  <pageMargins left="0.75" right="0.75" top="1" bottom="1" header="0.5" footer="0.5"/>
  <pageSetup orientation="portrait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125" zoomScaleNormal="125" workbookViewId="0" topLeftCell="M1">
      <selection activeCell="U8" sqref="U8"/>
    </sheetView>
  </sheetViews>
  <sheetFormatPr defaultColWidth="9.00390625" defaultRowHeight="12.75"/>
  <cols>
    <col min="1" max="1" width="5.125" style="0" customWidth="1"/>
    <col min="2" max="2" width="9.125" style="3" customWidth="1"/>
    <col min="3" max="6" width="8.375" style="1" customWidth="1"/>
    <col min="7" max="7" width="11.125" style="1" customWidth="1"/>
    <col min="8" max="12" width="11.875" style="1" customWidth="1"/>
    <col min="13" max="16384" width="11.00390625" style="0" customWidth="1"/>
  </cols>
  <sheetData>
    <row r="1" spans="3:10" ht="12.75">
      <c r="C1" s="3" t="s">
        <v>64</v>
      </c>
      <c r="J1" s="1" t="s">
        <v>59</v>
      </c>
    </row>
    <row r="2" spans="13:19" ht="9" customHeight="1">
      <c r="M2" s="1"/>
      <c r="N2" s="1"/>
      <c r="O2" s="1"/>
      <c r="P2" s="1"/>
      <c r="Q2" s="1"/>
      <c r="R2" s="1"/>
      <c r="S2" s="1"/>
    </row>
    <row r="3" spans="3:21" ht="15.75" customHeight="1">
      <c r="C3" s="51">
        <v>1</v>
      </c>
      <c r="D3" s="52"/>
      <c r="E3" s="51">
        <v>2</v>
      </c>
      <c r="F3" s="52"/>
      <c r="G3" s="51">
        <v>3</v>
      </c>
      <c r="H3" s="52"/>
      <c r="I3" s="51">
        <v>4</v>
      </c>
      <c r="J3" s="52"/>
      <c r="K3" s="14"/>
      <c r="L3" s="14"/>
      <c r="M3" s="14"/>
      <c r="N3" s="49" t="s">
        <v>65</v>
      </c>
      <c r="O3" s="49"/>
      <c r="P3" s="49"/>
      <c r="Q3" s="49"/>
      <c r="R3" s="49"/>
      <c r="S3" s="54" t="s">
        <v>67</v>
      </c>
      <c r="T3" s="50" t="s">
        <v>60</v>
      </c>
      <c r="U3" s="53" t="s">
        <v>87</v>
      </c>
    </row>
    <row r="4" spans="1:21" ht="15.75" customHeight="1">
      <c r="A4" s="56" t="s">
        <v>57</v>
      </c>
      <c r="B4" s="48" t="s">
        <v>56</v>
      </c>
      <c r="C4" s="51" t="s">
        <v>58</v>
      </c>
      <c r="D4" s="57"/>
      <c r="E4" s="57"/>
      <c r="F4" s="57"/>
      <c r="G4" s="57"/>
      <c r="H4" s="57"/>
      <c r="I4" s="57"/>
      <c r="J4" s="52"/>
      <c r="K4" s="21"/>
      <c r="L4" s="21"/>
      <c r="M4" s="21"/>
      <c r="N4" s="14" t="s">
        <v>11</v>
      </c>
      <c r="O4" s="12" t="s">
        <v>12</v>
      </c>
      <c r="P4" s="12" t="s">
        <v>13</v>
      </c>
      <c r="Q4" s="12"/>
      <c r="R4" s="15" t="s">
        <v>17</v>
      </c>
      <c r="S4" s="55"/>
      <c r="T4" s="50"/>
      <c r="U4" s="53"/>
    </row>
    <row r="5" spans="1:21" ht="25.5" customHeight="1">
      <c r="A5" s="56"/>
      <c r="B5" s="48"/>
      <c r="C5" s="4">
        <v>55</v>
      </c>
      <c r="D5" s="4" t="s">
        <v>65</v>
      </c>
      <c r="E5" s="4">
        <v>66</v>
      </c>
      <c r="F5" s="4" t="s">
        <v>65</v>
      </c>
      <c r="G5" s="4">
        <v>77</v>
      </c>
      <c r="H5" s="4" t="s">
        <v>65</v>
      </c>
      <c r="I5" s="4">
        <v>88</v>
      </c>
      <c r="J5" s="4" t="s">
        <v>65</v>
      </c>
      <c r="K5" s="36" t="s">
        <v>15</v>
      </c>
      <c r="L5" s="4" t="s">
        <v>14</v>
      </c>
      <c r="M5" s="4" t="s">
        <v>10</v>
      </c>
      <c r="N5" s="11" t="s">
        <v>16</v>
      </c>
      <c r="O5" s="11" t="s">
        <v>16</v>
      </c>
      <c r="P5" s="4" t="s">
        <v>18</v>
      </c>
      <c r="Q5" s="4" t="s">
        <v>24</v>
      </c>
      <c r="R5" s="8" t="s">
        <v>62</v>
      </c>
      <c r="S5" s="7" t="s">
        <v>66</v>
      </c>
      <c r="T5" s="9" t="s">
        <v>61</v>
      </c>
      <c r="U5" s="2"/>
    </row>
    <row r="6" spans="3:21" ht="12.75">
      <c r="C6" s="34">
        <v>0.03819444444444444</v>
      </c>
      <c r="D6" s="20"/>
      <c r="E6" s="34">
        <v>0.03125</v>
      </c>
      <c r="F6" s="20"/>
      <c r="G6" s="34">
        <v>0.10416666666666667</v>
      </c>
      <c r="H6" s="20"/>
      <c r="I6" s="34">
        <v>0.041666666666666664</v>
      </c>
      <c r="J6" s="20"/>
      <c r="K6" s="20"/>
      <c r="L6" s="20"/>
      <c r="M6" s="20"/>
      <c r="N6" s="30"/>
      <c r="O6" s="30"/>
      <c r="P6" s="32">
        <f>O7-N7</f>
        <v>0.08958333333333335</v>
      </c>
      <c r="Q6" s="32"/>
      <c r="R6" s="30"/>
      <c r="S6" s="30"/>
      <c r="T6" s="30"/>
      <c r="U6" s="45"/>
    </row>
    <row r="7" spans="1:21" ht="12.75">
      <c r="A7" s="2">
        <v>1</v>
      </c>
      <c r="B7" s="9">
        <v>301</v>
      </c>
      <c r="C7" s="14">
        <v>713</v>
      </c>
      <c r="D7" s="39">
        <v>0.13333333333333333</v>
      </c>
      <c r="E7" s="14">
        <v>712</v>
      </c>
      <c r="F7" s="39">
        <v>0.12083333333333333</v>
      </c>
      <c r="G7" s="19" t="s">
        <v>84</v>
      </c>
      <c r="H7" s="19" t="s">
        <v>84</v>
      </c>
      <c r="I7" s="14">
        <v>714</v>
      </c>
      <c r="J7" s="39">
        <v>0.14097222222222222</v>
      </c>
      <c r="K7" s="40" t="s">
        <v>22</v>
      </c>
      <c r="L7" s="42">
        <v>4</v>
      </c>
      <c r="M7" s="34">
        <f>SUM(I6,E6,C6)</f>
        <v>0.1111111111111111</v>
      </c>
      <c r="N7" s="31">
        <v>0.6368055555555555</v>
      </c>
      <c r="O7" s="31">
        <v>0.7263888888888889</v>
      </c>
      <c r="P7" s="31">
        <f>O7-N7</f>
        <v>0.08958333333333335</v>
      </c>
      <c r="Q7" s="31">
        <v>0.010416666666666666</v>
      </c>
      <c r="R7" s="35">
        <f>P7-M7+Q7</f>
        <v>-0.01111111111111109</v>
      </c>
      <c r="S7" s="6">
        <v>2</v>
      </c>
      <c r="T7" s="5"/>
      <c r="U7" s="46">
        <v>33.4</v>
      </c>
    </row>
    <row r="8" spans="1:21" ht="12.75">
      <c r="A8" s="2">
        <v>2</v>
      </c>
      <c r="B8" s="9">
        <v>303</v>
      </c>
      <c r="C8" s="14">
        <v>153</v>
      </c>
      <c r="D8" s="39">
        <v>0.6541666666666667</v>
      </c>
      <c r="E8" s="14">
        <v>155</v>
      </c>
      <c r="F8" s="39">
        <v>0.65625</v>
      </c>
      <c r="G8" s="19" t="s">
        <v>84</v>
      </c>
      <c r="H8" s="19" t="s">
        <v>84</v>
      </c>
      <c r="I8" s="19" t="s">
        <v>84</v>
      </c>
      <c r="J8" s="19" t="s">
        <v>84</v>
      </c>
      <c r="K8" s="14">
        <v>3</v>
      </c>
      <c r="L8" s="42">
        <v>4</v>
      </c>
      <c r="M8" s="34">
        <f>SUM(E6,C6)</f>
        <v>0.06944444444444445</v>
      </c>
      <c r="N8" s="31">
        <v>0.6375000000000001</v>
      </c>
      <c r="O8" s="31">
        <v>0.7111111111111111</v>
      </c>
      <c r="P8" s="31">
        <f>O8-N8</f>
        <v>0.07361111111111107</v>
      </c>
      <c r="Q8" s="31"/>
      <c r="R8" s="35">
        <f>P8-M8+Q8</f>
        <v>0.004166666666666624</v>
      </c>
      <c r="S8" s="6">
        <v>3</v>
      </c>
      <c r="T8" s="5"/>
      <c r="U8" s="45">
        <v>20.7</v>
      </c>
    </row>
    <row r="9" spans="1:21" ht="12.75">
      <c r="A9" s="2">
        <v>3</v>
      </c>
      <c r="B9" s="9">
        <v>307</v>
      </c>
      <c r="C9" s="14">
        <v>60002</v>
      </c>
      <c r="D9" s="39">
        <v>0.0062499999999999995</v>
      </c>
      <c r="E9" s="14">
        <v>2491</v>
      </c>
      <c r="F9" s="39">
        <v>0.6770833333333334</v>
      </c>
      <c r="G9" s="19" t="s">
        <v>84</v>
      </c>
      <c r="H9" s="19" t="s">
        <v>84</v>
      </c>
      <c r="I9" s="14">
        <v>70003</v>
      </c>
      <c r="J9" s="39">
        <v>0.0062499999999999995</v>
      </c>
      <c r="K9" s="14" t="s">
        <v>21</v>
      </c>
      <c r="L9" s="42">
        <v>4</v>
      </c>
      <c r="M9" s="34">
        <f>SUM(I6,E6,C6)</f>
        <v>0.1111111111111111</v>
      </c>
      <c r="N9" s="31">
        <v>0.6381944444444444</v>
      </c>
      <c r="O9" s="31">
        <v>0.7243055555555555</v>
      </c>
      <c r="P9" s="31">
        <f>O9-N9</f>
        <v>0.08611111111111114</v>
      </c>
      <c r="Q9" s="31">
        <v>0.010416666666666666</v>
      </c>
      <c r="R9" s="35">
        <f>P9-M9+Q9</f>
        <v>-0.0145833333333333</v>
      </c>
      <c r="S9" s="6">
        <v>1</v>
      </c>
      <c r="T9" s="5"/>
      <c r="U9" s="45">
        <v>50</v>
      </c>
    </row>
    <row r="10" spans="1:21" ht="12.75">
      <c r="A10" s="2">
        <v>4</v>
      </c>
      <c r="B10" s="9">
        <v>313</v>
      </c>
      <c r="C10" s="19" t="s">
        <v>84</v>
      </c>
      <c r="D10" s="19" t="s">
        <v>84</v>
      </c>
      <c r="E10" s="19" t="s">
        <v>84</v>
      </c>
      <c r="F10" s="19" t="s">
        <v>84</v>
      </c>
      <c r="G10" s="19" t="s">
        <v>84</v>
      </c>
      <c r="H10" s="19" t="s">
        <v>84</v>
      </c>
      <c r="I10" s="19" t="s">
        <v>84</v>
      </c>
      <c r="J10" s="19" t="s">
        <v>84</v>
      </c>
      <c r="K10" s="19" t="s">
        <v>84</v>
      </c>
      <c r="L10" s="14">
        <v>0</v>
      </c>
      <c r="M10" s="34">
        <v>0</v>
      </c>
      <c r="N10" s="31">
        <v>0</v>
      </c>
      <c r="O10" s="31">
        <v>0</v>
      </c>
      <c r="P10" s="31">
        <f>O10-N10</f>
        <v>0</v>
      </c>
      <c r="Q10" s="31">
        <v>0.041666666666666664</v>
      </c>
      <c r="R10" s="35" t="s">
        <v>0</v>
      </c>
      <c r="S10" s="6"/>
      <c r="T10" s="5"/>
      <c r="U10" s="45"/>
    </row>
    <row r="11" spans="1:21" ht="12.75">
      <c r="A11" s="2">
        <v>5</v>
      </c>
      <c r="B11" s="9">
        <v>316</v>
      </c>
      <c r="C11" s="19" t="s">
        <v>84</v>
      </c>
      <c r="D11" s="19" t="s">
        <v>84</v>
      </c>
      <c r="E11" s="19" t="s">
        <v>84</v>
      </c>
      <c r="F11" s="19" t="s">
        <v>84</v>
      </c>
      <c r="G11" s="19" t="s">
        <v>84</v>
      </c>
      <c r="H11" s="19" t="s">
        <v>84</v>
      </c>
      <c r="I11" s="19" t="s">
        <v>84</v>
      </c>
      <c r="J11" s="19" t="s">
        <v>84</v>
      </c>
      <c r="K11" s="19" t="s">
        <v>84</v>
      </c>
      <c r="L11" s="14">
        <v>0</v>
      </c>
      <c r="M11" s="34">
        <f>SUM(I7,G7,E7,C7)</f>
        <v>2139</v>
      </c>
      <c r="N11" s="31">
        <v>0</v>
      </c>
      <c r="O11" s="31">
        <v>0</v>
      </c>
      <c r="P11" s="31">
        <f>O11-N11</f>
        <v>0</v>
      </c>
      <c r="Q11" s="31"/>
      <c r="R11" s="35" t="s">
        <v>0</v>
      </c>
      <c r="S11" s="6"/>
      <c r="T11" s="5"/>
      <c r="U11" s="45"/>
    </row>
    <row r="15" ht="12.75">
      <c r="B15" s="43" t="s">
        <v>85</v>
      </c>
    </row>
    <row r="17" ht="12.75">
      <c r="C17" s="43"/>
    </row>
    <row r="18" ht="12.75">
      <c r="C18" s="43"/>
    </row>
  </sheetData>
  <mergeCells count="11">
    <mergeCell ref="N3:R3"/>
    <mergeCell ref="U3:U4"/>
    <mergeCell ref="T3:T4"/>
    <mergeCell ref="B4:B5"/>
    <mergeCell ref="A4:A5"/>
    <mergeCell ref="C3:D3"/>
    <mergeCell ref="E3:F3"/>
    <mergeCell ref="G3:H3"/>
    <mergeCell ref="I3:J3"/>
    <mergeCell ref="C4:J4"/>
    <mergeCell ref="S3:S4"/>
  </mergeCells>
  <printOptions/>
  <pageMargins left="0.7500000000000001" right="0.7500000000000001" top="1" bottom="1" header="0.5" footer="0.5"/>
  <pageSetup fitToHeight="1" fitToWidth="1" orientation="landscape" paperSize="10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20"/>
  <sheetViews>
    <sheetView workbookViewId="0" topLeftCell="H1">
      <selection activeCell="T9" sqref="T9"/>
    </sheetView>
  </sheetViews>
  <sheetFormatPr defaultColWidth="9.00390625" defaultRowHeight="12.75"/>
  <cols>
    <col min="1" max="1" width="5.125" style="0" customWidth="1"/>
    <col min="2" max="2" width="9.125" style="3" customWidth="1"/>
    <col min="3" max="6" width="8.375" style="1" customWidth="1"/>
    <col min="7" max="7" width="11.125" style="1" customWidth="1"/>
    <col min="8" max="12" width="11.875" style="1" customWidth="1"/>
    <col min="13" max="16384" width="11.00390625" style="0" customWidth="1"/>
  </cols>
  <sheetData>
    <row r="1" spans="3:10" ht="12.75">
      <c r="C1" s="3" t="s">
        <v>64</v>
      </c>
      <c r="J1" s="1" t="s">
        <v>59</v>
      </c>
    </row>
    <row r="2" spans="13:18" ht="9" customHeight="1">
      <c r="M2" s="1"/>
      <c r="N2" s="1"/>
      <c r="O2" s="1"/>
      <c r="P2" s="1"/>
      <c r="Q2" s="1"/>
      <c r="R2" s="1"/>
    </row>
    <row r="3" spans="3:20" ht="15.75" customHeight="1">
      <c r="C3" s="51">
        <v>1</v>
      </c>
      <c r="D3" s="52"/>
      <c r="E3" s="51">
        <v>2</v>
      </c>
      <c r="F3" s="52"/>
      <c r="G3" s="51">
        <v>3</v>
      </c>
      <c r="H3" s="52"/>
      <c r="I3" s="51">
        <v>4</v>
      </c>
      <c r="J3" s="52"/>
      <c r="K3" s="14"/>
      <c r="L3" s="14"/>
      <c r="M3" s="14"/>
      <c r="N3" s="49" t="s">
        <v>65</v>
      </c>
      <c r="O3" s="49"/>
      <c r="P3" s="49"/>
      <c r="Q3" s="49"/>
      <c r="R3" s="15" t="s">
        <v>67</v>
      </c>
      <c r="S3" s="50" t="s">
        <v>60</v>
      </c>
      <c r="T3" s="53" t="s">
        <v>87</v>
      </c>
    </row>
    <row r="4" spans="1:20" ht="15.75" customHeight="1">
      <c r="A4" s="56" t="s">
        <v>57</v>
      </c>
      <c r="B4" s="48" t="s">
        <v>56</v>
      </c>
      <c r="C4" s="51" t="s">
        <v>58</v>
      </c>
      <c r="D4" s="57"/>
      <c r="E4" s="57"/>
      <c r="F4" s="57"/>
      <c r="G4" s="57"/>
      <c r="H4" s="57"/>
      <c r="I4" s="57"/>
      <c r="J4" s="52"/>
      <c r="K4" s="21"/>
      <c r="L4" s="21"/>
      <c r="M4" s="21"/>
      <c r="N4" s="14" t="s">
        <v>11</v>
      </c>
      <c r="O4" s="12" t="s">
        <v>12</v>
      </c>
      <c r="P4" s="12" t="s">
        <v>13</v>
      </c>
      <c r="Q4" s="15" t="s">
        <v>17</v>
      </c>
      <c r="R4" s="13"/>
      <c r="S4" s="50"/>
      <c r="T4" s="53"/>
    </row>
    <row r="5" spans="1:20" ht="25.5" customHeight="1">
      <c r="A5" s="56"/>
      <c r="B5" s="48"/>
      <c r="C5" s="4">
        <v>55</v>
      </c>
      <c r="D5" s="4" t="s">
        <v>65</v>
      </c>
      <c r="E5" s="4">
        <v>66</v>
      </c>
      <c r="F5" s="4" t="s">
        <v>65</v>
      </c>
      <c r="G5" s="4">
        <v>77</v>
      </c>
      <c r="H5" s="4" t="s">
        <v>65</v>
      </c>
      <c r="I5" s="4">
        <v>88</v>
      </c>
      <c r="J5" s="4" t="s">
        <v>65</v>
      </c>
      <c r="K5" s="36" t="s">
        <v>15</v>
      </c>
      <c r="L5" s="4" t="s">
        <v>14</v>
      </c>
      <c r="M5" s="4" t="s">
        <v>10</v>
      </c>
      <c r="N5" s="11" t="s">
        <v>16</v>
      </c>
      <c r="O5" s="11" t="s">
        <v>16</v>
      </c>
      <c r="P5" s="4" t="s">
        <v>18</v>
      </c>
      <c r="Q5" s="8" t="s">
        <v>62</v>
      </c>
      <c r="R5" s="7" t="s">
        <v>66</v>
      </c>
      <c r="S5" s="9" t="s">
        <v>61</v>
      </c>
      <c r="T5" s="2"/>
    </row>
    <row r="6" spans="3:20" ht="12.75" customHeight="1">
      <c r="C6" s="34">
        <v>0.03819444444444444</v>
      </c>
      <c r="D6" s="20"/>
      <c r="E6" s="34">
        <v>0.03125</v>
      </c>
      <c r="F6" s="20"/>
      <c r="G6" s="34">
        <v>0.10416666666666667</v>
      </c>
      <c r="H6" s="20"/>
      <c r="I6" s="34">
        <v>0.041666666666666664</v>
      </c>
      <c r="J6" s="20"/>
      <c r="K6" s="20"/>
      <c r="L6" s="20"/>
      <c r="M6" s="20"/>
      <c r="N6" s="30"/>
      <c r="O6" s="30"/>
      <c r="P6" s="32">
        <f>O7-N7</f>
        <v>0.08611111111111108</v>
      </c>
      <c r="Q6" s="30"/>
      <c r="R6" s="30"/>
      <c r="S6" s="30"/>
      <c r="T6" s="45"/>
    </row>
    <row r="7" spans="1:20" ht="12.75">
      <c r="A7" s="2">
        <v>1</v>
      </c>
      <c r="B7" s="18" t="s">
        <v>68</v>
      </c>
      <c r="C7" s="22">
        <v>5823</v>
      </c>
      <c r="D7" s="37">
        <v>0.5722222222222222</v>
      </c>
      <c r="E7" s="22">
        <v>5819</v>
      </c>
      <c r="F7" s="37">
        <v>0.5631944444444444</v>
      </c>
      <c r="G7" s="19" t="s">
        <v>84</v>
      </c>
      <c r="H7" s="38" t="s">
        <v>84</v>
      </c>
      <c r="I7" s="22">
        <v>5816</v>
      </c>
      <c r="J7" s="37">
        <v>0.5548611111111111</v>
      </c>
      <c r="K7" s="26" t="s">
        <v>19</v>
      </c>
      <c r="L7" s="42">
        <v>4</v>
      </c>
      <c r="M7" s="34">
        <f>SUM(I6,E6,C6)</f>
        <v>0.1111111111111111</v>
      </c>
      <c r="N7" s="31">
        <v>0.48680555555555555</v>
      </c>
      <c r="O7" s="31">
        <v>0.5729166666666666</v>
      </c>
      <c r="P7" s="31">
        <f aca="true" t="shared" si="0" ref="P7:P13">O7-N7</f>
        <v>0.08611111111111108</v>
      </c>
      <c r="Q7" s="35">
        <f aca="true" t="shared" si="1" ref="Q7:Q13">P7-M7</f>
        <v>-0.025000000000000022</v>
      </c>
      <c r="R7" s="6">
        <v>1</v>
      </c>
      <c r="S7" s="5">
        <v>0</v>
      </c>
      <c r="T7" s="46">
        <v>0</v>
      </c>
    </row>
    <row r="8" spans="1:20" ht="12.75">
      <c r="A8" s="2">
        <v>2</v>
      </c>
      <c r="B8" s="23" t="s">
        <v>69</v>
      </c>
      <c r="C8" s="19" t="s">
        <v>84</v>
      </c>
      <c r="D8" s="38" t="s">
        <v>84</v>
      </c>
      <c r="E8" s="19" t="s">
        <v>84</v>
      </c>
      <c r="F8" s="38" t="s">
        <v>84</v>
      </c>
      <c r="G8" s="19" t="s">
        <v>84</v>
      </c>
      <c r="H8" s="38" t="s">
        <v>84</v>
      </c>
      <c r="I8" s="38" t="s">
        <v>84</v>
      </c>
      <c r="J8" s="38" t="s">
        <v>84</v>
      </c>
      <c r="K8" s="26"/>
      <c r="L8" s="22">
        <v>0</v>
      </c>
      <c r="M8" s="34">
        <v>0</v>
      </c>
      <c r="N8" s="31"/>
      <c r="O8" s="31"/>
      <c r="P8" s="31">
        <f t="shared" si="0"/>
        <v>0</v>
      </c>
      <c r="Q8" s="35">
        <f t="shared" si="1"/>
        <v>0</v>
      </c>
      <c r="R8" s="6">
        <v>7</v>
      </c>
      <c r="S8" s="5">
        <v>0</v>
      </c>
      <c r="T8" s="45">
        <v>0</v>
      </c>
    </row>
    <row r="9" spans="1:20" ht="12.75">
      <c r="A9" s="2">
        <v>3</v>
      </c>
      <c r="B9" s="23" t="s">
        <v>70</v>
      </c>
      <c r="C9" s="19" t="s">
        <v>84</v>
      </c>
      <c r="D9" s="38" t="s">
        <v>84</v>
      </c>
      <c r="E9" s="19" t="s">
        <v>84</v>
      </c>
      <c r="F9" s="38" t="s">
        <v>84</v>
      </c>
      <c r="G9" s="19" t="s">
        <v>84</v>
      </c>
      <c r="H9" s="38" t="s">
        <v>84</v>
      </c>
      <c r="I9" s="19" t="s">
        <v>84</v>
      </c>
      <c r="J9" s="38" t="s">
        <v>84</v>
      </c>
      <c r="K9" s="26"/>
      <c r="L9" s="22">
        <v>0</v>
      </c>
      <c r="M9" s="34">
        <v>0</v>
      </c>
      <c r="N9" s="31"/>
      <c r="O9" s="31"/>
      <c r="P9" s="31">
        <f t="shared" si="0"/>
        <v>0</v>
      </c>
      <c r="Q9" s="35">
        <f t="shared" si="1"/>
        <v>0</v>
      </c>
      <c r="R9" s="6">
        <v>7</v>
      </c>
      <c r="S9" s="5">
        <v>0</v>
      </c>
      <c r="T9" s="45">
        <v>0</v>
      </c>
    </row>
    <row r="10" spans="1:20" ht="12.75">
      <c r="A10" s="2">
        <v>4</v>
      </c>
      <c r="B10" s="23" t="s">
        <v>71</v>
      </c>
      <c r="C10" s="19" t="s">
        <v>84</v>
      </c>
      <c r="D10" s="38" t="s">
        <v>84</v>
      </c>
      <c r="E10" s="19" t="s">
        <v>84</v>
      </c>
      <c r="F10" s="38" t="s">
        <v>84</v>
      </c>
      <c r="G10" s="19" t="s">
        <v>84</v>
      </c>
      <c r="H10" s="38" t="s">
        <v>84</v>
      </c>
      <c r="I10" s="22">
        <v>1890</v>
      </c>
      <c r="J10" s="37">
        <v>0.5680555555555555</v>
      </c>
      <c r="K10" s="26"/>
      <c r="L10" s="42">
        <v>4</v>
      </c>
      <c r="M10" s="34">
        <f>I6</f>
        <v>0.041666666666666664</v>
      </c>
      <c r="N10" s="31">
        <v>0.4875</v>
      </c>
      <c r="O10" s="31">
        <v>0.6</v>
      </c>
      <c r="P10" s="31">
        <f t="shared" si="0"/>
        <v>0.11249999999999999</v>
      </c>
      <c r="Q10" s="35">
        <f t="shared" si="1"/>
        <v>0.07083333333333333</v>
      </c>
      <c r="R10" s="6">
        <v>3</v>
      </c>
      <c r="S10" s="5">
        <v>2</v>
      </c>
      <c r="T10" s="45">
        <v>75.1</v>
      </c>
    </row>
    <row r="11" spans="1:20" ht="12.75">
      <c r="A11" s="2">
        <v>5</v>
      </c>
      <c r="B11" s="23" t="s">
        <v>72</v>
      </c>
      <c r="C11" s="22">
        <v>7065</v>
      </c>
      <c r="D11" s="37">
        <v>0.5833333333333334</v>
      </c>
      <c r="E11" s="22">
        <v>7064</v>
      </c>
      <c r="F11" s="37">
        <v>0.5638888888888889</v>
      </c>
      <c r="G11" s="19" t="s">
        <v>84</v>
      </c>
      <c r="H11" s="38" t="s">
        <v>84</v>
      </c>
      <c r="I11" s="22">
        <v>7063</v>
      </c>
      <c r="J11" s="37">
        <v>0.5458333333333333</v>
      </c>
      <c r="K11" s="26" t="s">
        <v>20</v>
      </c>
      <c r="L11" s="42">
        <v>4</v>
      </c>
      <c r="M11" s="34">
        <f>SUM(I6,E6,C6)</f>
        <v>0.1111111111111111</v>
      </c>
      <c r="N11" s="31">
        <v>0.48819444444444443</v>
      </c>
      <c r="O11" s="31">
        <v>0.5784722222222222</v>
      </c>
      <c r="P11" s="31">
        <f t="shared" si="0"/>
        <v>0.09027777777777773</v>
      </c>
      <c r="Q11" s="35">
        <f t="shared" si="1"/>
        <v>-0.02083333333333337</v>
      </c>
      <c r="R11" s="6">
        <v>2</v>
      </c>
      <c r="S11" s="5">
        <v>1</v>
      </c>
      <c r="T11" s="45">
        <v>100</v>
      </c>
    </row>
    <row r="12" spans="1:20" ht="12.75">
      <c r="A12" s="2">
        <v>6</v>
      </c>
      <c r="B12" s="23" t="s">
        <v>73</v>
      </c>
      <c r="C12" s="19" t="s">
        <v>84</v>
      </c>
      <c r="D12" s="38" t="s">
        <v>84</v>
      </c>
      <c r="E12" s="19" t="s">
        <v>84</v>
      </c>
      <c r="F12" s="38" t="s">
        <v>84</v>
      </c>
      <c r="G12" s="19" t="s">
        <v>84</v>
      </c>
      <c r="H12" s="38" t="s">
        <v>84</v>
      </c>
      <c r="I12" s="19" t="s">
        <v>84</v>
      </c>
      <c r="J12" s="38" t="s">
        <v>84</v>
      </c>
      <c r="K12" s="26"/>
      <c r="L12" s="14">
        <v>0</v>
      </c>
      <c r="M12" s="34">
        <v>0</v>
      </c>
      <c r="N12" s="31"/>
      <c r="O12" s="31"/>
      <c r="P12" s="31">
        <f t="shared" si="0"/>
        <v>0</v>
      </c>
      <c r="Q12" s="35">
        <f t="shared" si="1"/>
        <v>0</v>
      </c>
      <c r="R12" s="6">
        <v>7</v>
      </c>
      <c r="S12" s="5">
        <v>0</v>
      </c>
      <c r="T12" s="45">
        <v>0</v>
      </c>
    </row>
    <row r="13" spans="1:20" ht="12.75">
      <c r="A13" s="2">
        <v>7</v>
      </c>
      <c r="B13" s="23" t="s">
        <v>74</v>
      </c>
      <c r="C13" s="19" t="s">
        <v>84</v>
      </c>
      <c r="D13" s="38" t="s">
        <v>84</v>
      </c>
      <c r="E13" s="19" t="s">
        <v>84</v>
      </c>
      <c r="F13" s="38" t="s">
        <v>84</v>
      </c>
      <c r="G13" s="19" t="s">
        <v>84</v>
      </c>
      <c r="H13" s="38" t="s">
        <v>84</v>
      </c>
      <c r="I13" s="19" t="s">
        <v>84</v>
      </c>
      <c r="J13" s="38" t="s">
        <v>84</v>
      </c>
      <c r="K13" s="26"/>
      <c r="L13" s="42">
        <v>4</v>
      </c>
      <c r="M13" s="34">
        <v>0</v>
      </c>
      <c r="N13" s="31">
        <v>0.4888888888888889</v>
      </c>
      <c r="O13" s="31">
        <v>0.7361111111111112</v>
      </c>
      <c r="P13" s="31">
        <f t="shared" si="0"/>
        <v>0.2472222222222223</v>
      </c>
      <c r="Q13" s="35">
        <f t="shared" si="1"/>
        <v>0.2472222222222223</v>
      </c>
      <c r="R13" s="6">
        <v>4</v>
      </c>
      <c r="S13" s="5">
        <v>3</v>
      </c>
      <c r="T13" s="46">
        <v>56</v>
      </c>
    </row>
    <row r="17" ht="12.75">
      <c r="B17" s="43" t="s">
        <v>85</v>
      </c>
    </row>
    <row r="19" spans="2:4" ht="12.75">
      <c r="B19" s="18" t="s">
        <v>68</v>
      </c>
      <c r="C19" s="43"/>
      <c r="D19" s="44" t="s">
        <v>86</v>
      </c>
    </row>
    <row r="20" ht="12.75">
      <c r="C20" s="43"/>
    </row>
  </sheetData>
  <mergeCells count="10">
    <mergeCell ref="B4:B5"/>
    <mergeCell ref="I3:J3"/>
    <mergeCell ref="A4:A5"/>
    <mergeCell ref="C3:D3"/>
    <mergeCell ref="E3:F3"/>
    <mergeCell ref="G3:H3"/>
    <mergeCell ref="T3:T4"/>
    <mergeCell ref="N3:Q3"/>
    <mergeCell ref="S3:S4"/>
    <mergeCell ref="C4:J4"/>
  </mergeCells>
  <printOptions/>
  <pageMargins left="0.75" right="0.75" top="1" bottom="1" header="0.5" footer="0.5"/>
  <pageSetup orientation="portrait" paperSiz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K24"/>
  <sheetViews>
    <sheetView workbookViewId="0" topLeftCell="D2">
      <selection activeCell="S19" sqref="S19"/>
    </sheetView>
  </sheetViews>
  <sheetFormatPr defaultColWidth="9.00390625" defaultRowHeight="12.75"/>
  <cols>
    <col min="1" max="1" width="5.125" style="0" customWidth="1"/>
    <col min="2" max="2" width="9.125" style="3" customWidth="1"/>
    <col min="3" max="10" width="8.375" style="1" customWidth="1"/>
    <col min="11" max="11" width="10.375" style="1" customWidth="1"/>
    <col min="12" max="12" width="5.75390625" style="1" customWidth="1"/>
    <col min="13" max="14" width="6.875" style="1" customWidth="1"/>
    <col min="15" max="17" width="7.375" style="1" customWidth="1"/>
    <col min="18" max="19" width="11.875" style="1" customWidth="1"/>
    <col min="20" max="20" width="11.00390625" style="0" customWidth="1"/>
    <col min="21" max="33" width="3.00390625" style="1" customWidth="1"/>
    <col min="34" max="35" width="3.00390625" style="0" customWidth="1"/>
    <col min="36" max="37" width="3.00390625" style="10" customWidth="1"/>
    <col min="38" max="44" width="3.00390625" style="0" customWidth="1"/>
    <col min="45" max="45" width="4.625" style="0" customWidth="1"/>
    <col min="46" max="50" width="3.00390625" style="0" customWidth="1"/>
    <col min="51" max="56" width="7.25390625" style="0" customWidth="1"/>
    <col min="57" max="16384" width="11.00390625" style="0" customWidth="1"/>
  </cols>
  <sheetData>
    <row r="1" spans="3:37" ht="12.75" customHeight="1">
      <c r="C1" s="3" t="s">
        <v>64</v>
      </c>
      <c r="D1" s="3"/>
      <c r="S1"/>
      <c r="U1"/>
      <c r="V1"/>
      <c r="W1"/>
      <c r="X1"/>
      <c r="Y1"/>
      <c r="Z1"/>
      <c r="AA1"/>
      <c r="AB1"/>
      <c r="AC1"/>
      <c r="AD1"/>
      <c r="AE1"/>
      <c r="AF1"/>
      <c r="AG1"/>
      <c r="AJ1"/>
      <c r="AK1"/>
    </row>
    <row r="2" spans="19:37" ht="9" customHeight="1">
      <c r="S2"/>
      <c r="U2"/>
      <c r="V2"/>
      <c r="W2"/>
      <c r="X2"/>
      <c r="Y2"/>
      <c r="Z2"/>
      <c r="AA2"/>
      <c r="AB2"/>
      <c r="AC2"/>
      <c r="AD2"/>
      <c r="AE2"/>
      <c r="AF2"/>
      <c r="AG2"/>
      <c r="AJ2"/>
      <c r="AK2"/>
    </row>
    <row r="3" spans="2:20" s="16" customFormat="1" ht="15.75" customHeight="1">
      <c r="B3" s="17"/>
      <c r="C3" s="51">
        <v>1</v>
      </c>
      <c r="D3" s="52"/>
      <c r="E3" s="51">
        <v>2</v>
      </c>
      <c r="F3" s="52"/>
      <c r="G3" s="51">
        <v>3</v>
      </c>
      <c r="H3" s="52"/>
      <c r="I3" s="51">
        <v>4</v>
      </c>
      <c r="J3" s="52"/>
      <c r="K3" s="14"/>
      <c r="L3" s="14"/>
      <c r="M3" s="14"/>
      <c r="N3" s="14"/>
      <c r="O3" s="49"/>
      <c r="P3" s="49"/>
      <c r="Q3" s="49"/>
      <c r="R3" s="15" t="s">
        <v>67</v>
      </c>
      <c r="S3" s="50" t="s">
        <v>60</v>
      </c>
      <c r="T3" s="53" t="s">
        <v>87</v>
      </c>
    </row>
    <row r="4" spans="1:37" ht="15.75" customHeight="1">
      <c r="A4" s="53" t="s">
        <v>57</v>
      </c>
      <c r="B4" s="48" t="s">
        <v>56</v>
      </c>
      <c r="C4" s="51" t="s">
        <v>58</v>
      </c>
      <c r="D4" s="57"/>
      <c r="E4" s="57"/>
      <c r="F4" s="57"/>
      <c r="G4" s="57"/>
      <c r="H4" s="57"/>
      <c r="I4" s="57"/>
      <c r="J4" s="52"/>
      <c r="K4" s="21"/>
      <c r="L4" s="21"/>
      <c r="M4" s="21"/>
      <c r="N4" s="14" t="s">
        <v>11</v>
      </c>
      <c r="O4" s="12" t="s">
        <v>12</v>
      </c>
      <c r="P4" s="12" t="s">
        <v>13</v>
      </c>
      <c r="Q4" s="15" t="s">
        <v>17</v>
      </c>
      <c r="R4" s="13"/>
      <c r="S4" s="50"/>
      <c r="T4" s="53"/>
      <c r="U4"/>
      <c r="V4"/>
      <c r="W4"/>
      <c r="X4"/>
      <c r="Y4"/>
      <c r="Z4"/>
      <c r="AA4"/>
      <c r="AB4"/>
      <c r="AC4"/>
      <c r="AD4"/>
      <c r="AE4"/>
      <c r="AF4"/>
      <c r="AG4"/>
      <c r="AJ4"/>
      <c r="AK4"/>
    </row>
    <row r="5" spans="1:20" s="3" customFormat="1" ht="25.5" customHeight="1">
      <c r="A5" s="53"/>
      <c r="B5" s="48"/>
      <c r="C5" s="4">
        <v>55</v>
      </c>
      <c r="D5" s="4" t="s">
        <v>65</v>
      </c>
      <c r="E5" s="4">
        <v>66</v>
      </c>
      <c r="F5" s="4" t="s">
        <v>65</v>
      </c>
      <c r="G5" s="4">
        <v>77</v>
      </c>
      <c r="H5" s="4" t="s">
        <v>65</v>
      </c>
      <c r="I5" s="4">
        <v>88</v>
      </c>
      <c r="J5" s="4" t="s">
        <v>65</v>
      </c>
      <c r="K5" s="36" t="s">
        <v>15</v>
      </c>
      <c r="L5" s="4" t="s">
        <v>14</v>
      </c>
      <c r="M5" s="4" t="s">
        <v>10</v>
      </c>
      <c r="N5" s="11" t="s">
        <v>16</v>
      </c>
      <c r="O5" s="11" t="s">
        <v>16</v>
      </c>
      <c r="P5" s="4" t="s">
        <v>18</v>
      </c>
      <c r="Q5" s="8" t="s">
        <v>62</v>
      </c>
      <c r="R5" s="7" t="s">
        <v>66</v>
      </c>
      <c r="S5" s="9" t="s">
        <v>61</v>
      </c>
      <c r="T5" s="2"/>
    </row>
    <row r="6" spans="1:37" ht="15.75" customHeight="1">
      <c r="A6" s="20"/>
      <c r="B6" s="29" t="s">
        <v>9</v>
      </c>
      <c r="C6" s="34">
        <v>0.03819444444444444</v>
      </c>
      <c r="D6" s="20"/>
      <c r="E6" s="34">
        <v>0.03125</v>
      </c>
      <c r="F6" s="20"/>
      <c r="G6" s="34">
        <v>0.10416666666666667</v>
      </c>
      <c r="H6" s="20"/>
      <c r="I6" s="34">
        <v>0.041666666666666664</v>
      </c>
      <c r="J6" s="20"/>
      <c r="K6" s="20"/>
      <c r="L6" s="20"/>
      <c r="M6" s="20"/>
      <c r="N6" s="30"/>
      <c r="O6" s="30"/>
      <c r="P6" s="32">
        <f>O7-N7</f>
        <v>0.06527777777777788</v>
      </c>
      <c r="Q6" s="30"/>
      <c r="R6" s="30"/>
      <c r="S6" s="30"/>
      <c r="T6" s="45"/>
      <c r="U6"/>
      <c r="V6"/>
      <c r="W6"/>
      <c r="X6"/>
      <c r="Y6"/>
      <c r="Z6"/>
      <c r="AA6"/>
      <c r="AB6"/>
      <c r="AC6"/>
      <c r="AD6"/>
      <c r="AE6"/>
      <c r="AF6"/>
      <c r="AG6"/>
      <c r="AJ6"/>
      <c r="AK6"/>
    </row>
    <row r="7" spans="1:37" ht="12.75">
      <c r="A7" s="2">
        <v>1</v>
      </c>
      <c r="B7" s="18" t="s">
        <v>75</v>
      </c>
      <c r="C7" s="22">
        <v>2216</v>
      </c>
      <c r="D7" s="24" t="s">
        <v>54</v>
      </c>
      <c r="E7" s="22">
        <v>2215</v>
      </c>
      <c r="F7" s="24" t="s">
        <v>48</v>
      </c>
      <c r="G7" s="22">
        <v>2217</v>
      </c>
      <c r="H7" s="24" t="s">
        <v>55</v>
      </c>
      <c r="I7" s="22">
        <v>2218</v>
      </c>
      <c r="J7" s="22" t="s">
        <v>49</v>
      </c>
      <c r="K7" s="26" t="s">
        <v>6</v>
      </c>
      <c r="L7" s="42">
        <v>4</v>
      </c>
      <c r="M7" s="34">
        <f>SUM(I6,G6,E6,C6)</f>
        <v>0.2152777777777778</v>
      </c>
      <c r="N7" s="31">
        <v>0.6319444444444444</v>
      </c>
      <c r="O7" s="31">
        <v>0.6972222222222223</v>
      </c>
      <c r="P7" s="31">
        <f aca="true" t="shared" si="0" ref="P7:P14">O7-N7</f>
        <v>0.06527777777777788</v>
      </c>
      <c r="Q7" s="35">
        <f aca="true" t="shared" si="1" ref="Q7:Q14">P7-M7</f>
        <v>-0.1499999999999999</v>
      </c>
      <c r="R7" s="6">
        <v>3</v>
      </c>
      <c r="S7" s="6">
        <v>3</v>
      </c>
      <c r="T7" s="46">
        <v>70.6</v>
      </c>
      <c r="U7"/>
      <c r="V7"/>
      <c r="W7"/>
      <c r="X7"/>
      <c r="Y7"/>
      <c r="Z7"/>
      <c r="AA7"/>
      <c r="AB7"/>
      <c r="AC7"/>
      <c r="AD7"/>
      <c r="AE7"/>
      <c r="AF7"/>
      <c r="AG7"/>
      <c r="AJ7"/>
      <c r="AK7"/>
    </row>
    <row r="8" spans="1:37" ht="12.75">
      <c r="A8" s="2">
        <v>2</v>
      </c>
      <c r="B8" s="18" t="s">
        <v>76</v>
      </c>
      <c r="C8" s="22">
        <v>9067</v>
      </c>
      <c r="D8" s="22" t="s">
        <v>50</v>
      </c>
      <c r="E8" s="22">
        <v>9066</v>
      </c>
      <c r="F8" s="22" t="s">
        <v>51</v>
      </c>
      <c r="G8" s="22">
        <v>9065</v>
      </c>
      <c r="H8" s="22" t="s">
        <v>52</v>
      </c>
      <c r="I8" s="22">
        <v>9069</v>
      </c>
      <c r="J8" s="22" t="s">
        <v>53</v>
      </c>
      <c r="K8" s="26" t="s">
        <v>5</v>
      </c>
      <c r="L8" s="42">
        <v>4</v>
      </c>
      <c r="M8" s="34">
        <f>SUM(I6,G6,E6,C6)</f>
        <v>0.2152777777777778</v>
      </c>
      <c r="N8" s="31">
        <v>0.6326388888888889</v>
      </c>
      <c r="O8" s="31">
        <v>0.6951388888888889</v>
      </c>
      <c r="P8" s="31">
        <f t="shared" si="0"/>
        <v>0.0625</v>
      </c>
      <c r="Q8" s="35">
        <f t="shared" si="1"/>
        <v>-0.1527777777777778</v>
      </c>
      <c r="R8" s="6">
        <v>2</v>
      </c>
      <c r="S8" s="6">
        <v>2</v>
      </c>
      <c r="T8" s="45">
        <v>83.4</v>
      </c>
      <c r="U8"/>
      <c r="V8"/>
      <c r="W8"/>
      <c r="X8"/>
      <c r="Y8"/>
      <c r="Z8"/>
      <c r="AA8"/>
      <c r="AB8"/>
      <c r="AC8"/>
      <c r="AD8"/>
      <c r="AE8"/>
      <c r="AF8"/>
      <c r="AG8"/>
      <c r="AJ8"/>
      <c r="AK8"/>
    </row>
    <row r="9" spans="1:37" ht="12.75">
      <c r="A9" s="2">
        <v>3</v>
      </c>
      <c r="B9" s="18" t="s">
        <v>77</v>
      </c>
      <c r="C9" s="19" t="s">
        <v>84</v>
      </c>
      <c r="D9" s="19" t="s">
        <v>84</v>
      </c>
      <c r="E9" s="22">
        <v>173</v>
      </c>
      <c r="F9" s="25" t="s">
        <v>47</v>
      </c>
      <c r="G9" s="19" t="s">
        <v>84</v>
      </c>
      <c r="H9" s="19" t="s">
        <v>84</v>
      </c>
      <c r="I9" s="19" t="s">
        <v>84</v>
      </c>
      <c r="J9" s="19" t="s">
        <v>84</v>
      </c>
      <c r="K9" s="26"/>
      <c r="L9" s="42">
        <v>4</v>
      </c>
      <c r="M9" s="34">
        <f>SUM(E6)</f>
        <v>0.03125</v>
      </c>
      <c r="N9" s="31">
        <v>0.6333333333333333</v>
      </c>
      <c r="O9" s="31">
        <v>0.7076388888888889</v>
      </c>
      <c r="P9" s="31">
        <f t="shared" si="0"/>
        <v>0.07430555555555562</v>
      </c>
      <c r="Q9" s="35">
        <f t="shared" si="1"/>
        <v>0.043055555555555625</v>
      </c>
      <c r="R9" s="6">
        <v>7</v>
      </c>
      <c r="S9" s="6">
        <v>7</v>
      </c>
      <c r="T9" s="45">
        <v>9</v>
      </c>
      <c r="U9"/>
      <c r="V9"/>
      <c r="W9"/>
      <c r="X9"/>
      <c r="Y9"/>
      <c r="Z9"/>
      <c r="AA9"/>
      <c r="AB9"/>
      <c r="AC9"/>
      <c r="AD9"/>
      <c r="AE9"/>
      <c r="AF9"/>
      <c r="AG9"/>
      <c r="AJ9"/>
      <c r="AK9"/>
    </row>
    <row r="10" spans="1:37" ht="12.75">
      <c r="A10" s="2">
        <v>4</v>
      </c>
      <c r="B10" s="18" t="s">
        <v>78</v>
      </c>
      <c r="C10" s="22">
        <v>165</v>
      </c>
      <c r="D10" s="22" t="s">
        <v>44</v>
      </c>
      <c r="E10" s="22">
        <v>167</v>
      </c>
      <c r="F10" s="25" t="s">
        <v>45</v>
      </c>
      <c r="G10" s="22">
        <v>164</v>
      </c>
      <c r="H10" s="25" t="s">
        <v>43</v>
      </c>
      <c r="I10" s="22">
        <v>168</v>
      </c>
      <c r="J10" s="25" t="s">
        <v>46</v>
      </c>
      <c r="K10" s="26" t="s">
        <v>4</v>
      </c>
      <c r="L10" s="42">
        <v>4</v>
      </c>
      <c r="M10" s="34">
        <f>SUM(I6,G6,E6,C6)</f>
        <v>0.2152777777777778</v>
      </c>
      <c r="N10" s="31">
        <v>0.6340277777777777</v>
      </c>
      <c r="O10" s="31">
        <v>0.7041666666666666</v>
      </c>
      <c r="P10" s="31">
        <f t="shared" si="0"/>
        <v>0.07013888888888886</v>
      </c>
      <c r="Q10" s="35">
        <f t="shared" si="1"/>
        <v>-0.14513888888888893</v>
      </c>
      <c r="R10" s="6">
        <v>4</v>
      </c>
      <c r="S10" s="6">
        <v>4</v>
      </c>
      <c r="T10" s="45">
        <v>59.8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J10"/>
      <c r="AK10"/>
    </row>
    <row r="11" spans="1:37" ht="12.75">
      <c r="A11" s="2">
        <v>5</v>
      </c>
      <c r="B11" s="18" t="s">
        <v>79</v>
      </c>
      <c r="C11" s="22">
        <v>2062</v>
      </c>
      <c r="D11" s="22" t="s">
        <v>41</v>
      </c>
      <c r="E11" s="22">
        <v>2060</v>
      </c>
      <c r="F11" s="22" t="s">
        <v>39</v>
      </c>
      <c r="G11" s="22">
        <v>2061</v>
      </c>
      <c r="H11" s="22" t="s">
        <v>40</v>
      </c>
      <c r="I11" s="22">
        <v>2063</v>
      </c>
      <c r="J11" s="24" t="s">
        <v>42</v>
      </c>
      <c r="K11" s="26" t="s">
        <v>3</v>
      </c>
      <c r="L11" s="42">
        <v>4</v>
      </c>
      <c r="M11" s="34">
        <f>SUM(I6,G6,E6,C6)</f>
        <v>0.2152777777777778</v>
      </c>
      <c r="N11" s="31">
        <v>0.6347222222222222</v>
      </c>
      <c r="O11" s="31">
        <v>0.6798611111111111</v>
      </c>
      <c r="P11" s="31">
        <f t="shared" si="0"/>
        <v>0.04513888888888895</v>
      </c>
      <c r="Q11" s="35">
        <f t="shared" si="1"/>
        <v>-0.17013888888888884</v>
      </c>
      <c r="R11" s="6">
        <v>1</v>
      </c>
      <c r="S11" s="6">
        <v>1</v>
      </c>
      <c r="T11" s="45">
        <v>100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J11"/>
      <c r="AK11"/>
    </row>
    <row r="12" spans="1:37" ht="12.75">
      <c r="A12" s="2">
        <v>6</v>
      </c>
      <c r="B12" s="18" t="s">
        <v>80</v>
      </c>
      <c r="C12" s="22">
        <v>1573</v>
      </c>
      <c r="D12" s="22" t="s">
        <v>36</v>
      </c>
      <c r="E12" s="22">
        <v>1576</v>
      </c>
      <c r="F12" s="22" t="s">
        <v>37</v>
      </c>
      <c r="G12" s="22">
        <v>1577</v>
      </c>
      <c r="H12" s="22" t="s">
        <v>38</v>
      </c>
      <c r="I12" s="19" t="s">
        <v>84</v>
      </c>
      <c r="J12" s="19" t="s">
        <v>84</v>
      </c>
      <c r="K12" s="26" t="s">
        <v>7</v>
      </c>
      <c r="L12" s="42">
        <v>4</v>
      </c>
      <c r="M12" s="34">
        <f>SUM(C6,E6,G6)</f>
        <v>0.1736111111111111</v>
      </c>
      <c r="N12" s="31">
        <v>0.6354166666666666</v>
      </c>
      <c r="O12" s="31">
        <v>0.71875</v>
      </c>
      <c r="P12" s="31">
        <f t="shared" si="0"/>
        <v>0.08333333333333337</v>
      </c>
      <c r="Q12" s="35">
        <f t="shared" si="1"/>
        <v>-0.09027777777777773</v>
      </c>
      <c r="R12" s="6">
        <v>5</v>
      </c>
      <c r="S12" s="6">
        <v>5</v>
      </c>
      <c r="T12" s="45">
        <v>50.3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J12"/>
      <c r="AK12"/>
    </row>
    <row r="13" spans="1:37" ht="12.75">
      <c r="A13" s="2">
        <v>7</v>
      </c>
      <c r="B13" s="18" t="s">
        <v>81</v>
      </c>
      <c r="C13" s="19"/>
      <c r="D13" s="19"/>
      <c r="E13" s="19"/>
      <c r="F13" s="19"/>
      <c r="G13" s="19"/>
      <c r="H13" s="19"/>
      <c r="I13" s="19"/>
      <c r="J13" s="19"/>
      <c r="K13" s="27"/>
      <c r="L13" s="19"/>
      <c r="M13" s="33"/>
      <c r="N13" s="28"/>
      <c r="O13" s="28"/>
      <c r="P13" s="33">
        <f t="shared" si="0"/>
        <v>0</v>
      </c>
      <c r="Q13" s="33">
        <f t="shared" si="1"/>
        <v>0</v>
      </c>
      <c r="R13" s="6"/>
      <c r="S13" s="6"/>
      <c r="T13" s="46">
        <v>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J13"/>
      <c r="AK13"/>
    </row>
    <row r="14" spans="1:37" ht="12.75">
      <c r="A14" s="2">
        <v>8</v>
      </c>
      <c r="B14" s="18" t="s">
        <v>82</v>
      </c>
      <c r="C14" s="14" t="s">
        <v>83</v>
      </c>
      <c r="D14" s="14" t="s">
        <v>35</v>
      </c>
      <c r="E14" s="19" t="s">
        <v>84</v>
      </c>
      <c r="F14" s="19" t="s">
        <v>34</v>
      </c>
      <c r="G14" s="14" t="s">
        <v>83</v>
      </c>
      <c r="H14" s="14" t="s">
        <v>33</v>
      </c>
      <c r="I14" s="19" t="s">
        <v>84</v>
      </c>
      <c r="J14" s="19" t="s">
        <v>32</v>
      </c>
      <c r="K14" s="26" t="s">
        <v>8</v>
      </c>
      <c r="L14" s="42">
        <v>4</v>
      </c>
      <c r="M14" s="34">
        <f>SUM(C6,G6)</f>
        <v>0.1423611111111111</v>
      </c>
      <c r="N14" s="31">
        <v>0.6361111111111112</v>
      </c>
      <c r="O14" s="31">
        <v>0.6972222222222223</v>
      </c>
      <c r="P14" s="31">
        <f t="shared" si="0"/>
        <v>0.061111111111111116</v>
      </c>
      <c r="Q14" s="35">
        <f t="shared" si="1"/>
        <v>-0.08124999999999999</v>
      </c>
      <c r="R14" s="6">
        <v>6</v>
      </c>
      <c r="S14" s="6">
        <v>6</v>
      </c>
      <c r="T14" s="45">
        <v>41.8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J14"/>
      <c r="AK14"/>
    </row>
    <row r="15" spans="15:37" ht="12.75">
      <c r="O15"/>
      <c r="P15"/>
      <c r="Q15"/>
      <c r="R15"/>
      <c r="S15"/>
      <c r="U15"/>
      <c r="V15"/>
      <c r="W15"/>
      <c r="X15"/>
      <c r="Y15"/>
      <c r="Z15"/>
      <c r="AA15"/>
      <c r="AB15"/>
      <c r="AC15"/>
      <c r="AD15"/>
      <c r="AE15"/>
      <c r="AF15"/>
      <c r="AG15"/>
      <c r="AJ15"/>
      <c r="AK15"/>
    </row>
    <row r="16" spans="21:37" ht="12.75">
      <c r="U16"/>
      <c r="V16"/>
      <c r="W16"/>
      <c r="X16"/>
      <c r="Y16"/>
      <c r="Z16"/>
      <c r="AA16"/>
      <c r="AB16"/>
      <c r="AC16"/>
      <c r="AD16"/>
      <c r="AE16"/>
      <c r="AF16"/>
      <c r="AG16"/>
      <c r="AJ16"/>
      <c r="AK16"/>
    </row>
    <row r="17" spans="21:37" ht="12.75">
      <c r="U17"/>
      <c r="V17"/>
      <c r="W17"/>
      <c r="X17"/>
      <c r="Y17"/>
      <c r="Z17"/>
      <c r="AA17"/>
      <c r="AB17"/>
      <c r="AC17"/>
      <c r="AD17"/>
      <c r="AE17"/>
      <c r="AF17"/>
      <c r="AG17"/>
      <c r="AJ17"/>
      <c r="AK17"/>
    </row>
    <row r="18" spans="2:37" ht="12.75">
      <c r="B18" s="43" t="s">
        <v>85</v>
      </c>
      <c r="T18" s="1"/>
      <c r="AG18"/>
      <c r="AI18" s="10"/>
      <c r="AK18"/>
    </row>
    <row r="19" spans="20:37" ht="12.75">
      <c r="T19" s="1"/>
      <c r="AG19"/>
      <c r="AI19" s="10"/>
      <c r="AK19"/>
    </row>
    <row r="20" spans="3:37" ht="12.75">
      <c r="C20" s="43"/>
      <c r="T20" s="1"/>
      <c r="AG20"/>
      <c r="AI20" s="10"/>
      <c r="AK20"/>
    </row>
    <row r="21" spans="3:37" ht="12.75">
      <c r="C21" s="43"/>
      <c r="T21" s="1"/>
      <c r="AG21"/>
      <c r="AI21" s="10"/>
      <c r="AK21"/>
    </row>
    <row r="22" spans="20:37" ht="12.75">
      <c r="T22" s="1"/>
      <c r="AG22"/>
      <c r="AI22" s="10"/>
      <c r="AK22"/>
    </row>
    <row r="23" spans="20:37" ht="12.75">
      <c r="T23" s="1"/>
      <c r="AG23"/>
      <c r="AI23" s="10"/>
      <c r="AK23"/>
    </row>
    <row r="24" spans="20:37" ht="12.75">
      <c r="T24" s="1"/>
      <c r="AG24"/>
      <c r="AI24" s="10"/>
      <c r="AK24"/>
    </row>
  </sheetData>
  <mergeCells count="10">
    <mergeCell ref="T3:T4"/>
    <mergeCell ref="B4:B5"/>
    <mergeCell ref="A4:A5"/>
    <mergeCell ref="S3:S4"/>
    <mergeCell ref="C4:J4"/>
    <mergeCell ref="O3:Q3"/>
    <mergeCell ref="C3:D3"/>
    <mergeCell ref="E3:F3"/>
    <mergeCell ref="G3:H3"/>
    <mergeCell ref="I3:J3"/>
  </mergeCells>
  <printOptions/>
  <pageMargins left="0.36000000000000004" right="0.36000000000000004" top="1" bottom="0.8" header="0.5" footer="0.5"/>
  <pageSetup fitToHeight="1" fitToWidth="1" orientation="landscape" paperSize="10" scale="73" r:id="rId1"/>
  <headerFooter alignWithMargins="0">
    <oddFooter>&amp;LФИО _____________________&amp;RПодпись ____________________</oddFooter>
  </headerFooter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Администратор</cp:lastModifiedBy>
  <cp:lastPrinted>2012-02-27T07:15:30Z</cp:lastPrinted>
  <dcterms:created xsi:type="dcterms:W3CDTF">2011-02-19T16:42:05Z</dcterms:created>
  <dcterms:modified xsi:type="dcterms:W3CDTF">2012-02-29T12:58:53Z</dcterms:modified>
  <cp:category/>
  <cp:version/>
  <cp:contentType/>
  <cp:contentStatus/>
</cp:coreProperties>
</file>